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firstSheet="1" activeTab="13"/>
  </bookViews>
  <sheets>
    <sheet name="封面" sheetId="1" state="hidden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<sst xmlns="http://schemas.openxmlformats.org/spreadsheetml/2006/main" count="1094" uniqueCount="370">
  <si>
    <t>四川省建设工程质量安全总站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</si>
  <si>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</si>
  <si>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</si>
  <si>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</si>
  <si>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</si>
  <si>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</si>
  <si>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</si>
  <si>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</si>
  <si>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</si>
  <si>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</si>
  <si>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</si>
  <si>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</si>
  <si>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</si>
  <si>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</si>
  <si>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</si>
  <si>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</si>
  <si>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</si>
  <si>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</si>
  <si>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</si>
  <si>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</si>
  <si>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</si>
  <si>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</si>
  <si>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</si>
  <si>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</si>
  <si>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</si>
  <si>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</si>
  <si>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</si>
  <si>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</si>
  <si>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</si>
  <si>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</si>
  <si>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</si>
  <si>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</si>
  <si>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</si>
  <si>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</si>
  <si>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</si>
  <si>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</si>
  <si>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</si>
  <si>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</si>
  <si>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</si>
  <si>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</si>
  <si>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</si>
  <si>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</si>
  <si>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</si>
  <si>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</si>
  <si>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</si>
  <si>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</si>
  <si>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</si>
  <si>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</si>
  <si>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</si>
  <si>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</si>
  <si>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</si>
  <si>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</si>
  <si>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</si>
  <si>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</si>
  <si>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</si>
  <si>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</si>
  <si>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</si>
  <si>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</si>
  <si>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</si>
  <si>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</si>
  <si>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</si>
  <si>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</si>
  <si>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</si>
  <si>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</si>
  <si>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</si>
  <si>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</si>
  <si>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</si>
  <si>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</si>
  <si>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</si>
  <si>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</si>
  <si>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</si>
  <si>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</si>
  <si>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</si>
  <si>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</si>
  <si>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</si>
  <si>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</si>
  <si>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</si>
  <si>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</si>
  <si>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</si>
  <si>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</si>
  <si>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</si>
  <si>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</si>
  <si>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</si>
  <si>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四川省建设工程质量安全总站</t>
  </si>
  <si>
    <t>205</t>
  </si>
  <si>
    <t>08</t>
  </si>
  <si>
    <t>03</t>
  </si>
  <si>
    <t>316910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</si>
  <si>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</si>
  <si>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</si>
  <si>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</si>
  <si>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</si>
  <si>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</si>
  <si>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</si>
  <si>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</si>
  <si>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</si>
  <si>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</si>
  <si>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</si>
  <si>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</si>
  <si>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</si>
  <si>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</si>
  <si>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</si>
  <si>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</si>
  <si>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</si>
  <si>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</si>
  <si>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</si>
  <si>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</si>
  <si>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</si>
  <si>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</si>
  <si>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</si>
  <si>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</si>
  <si>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</si>
  <si>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</si>
  <si>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</si>
  <si>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</si>
  <si>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</si>
  <si>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</si>
  <si>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</si>
  <si>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</si>
  <si>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</si>
  <si>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</si>
  <si>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</si>
  <si>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</si>
  <si>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</si>
  <si>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</si>
  <si>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</si>
  <si>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</si>
  <si>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</si>
  <si>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</si>
  <si>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</si>
  <si>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</si>
  <si>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</si>
  <si>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</si>
  <si>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</si>
  <si>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</si>
  <si>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</si>
  <si>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</si>
  <si>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</si>
  <si>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</si>
  <si>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</si>
  <si>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</si>
  <si>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</si>
  <si>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</si>
  <si>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</si>
  <si>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</si>
  <si>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</si>
  <si>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</si>
  <si>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</si>
  <si>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</si>
  <si>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</si>
  <si>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</si>
  <si>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</si>
  <si>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</si>
  <si>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</si>
  <si>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</si>
  <si>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</si>
  <si>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</si>
  <si>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</si>
  <si>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</si>
  <si>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</si>
  <si>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</si>
  <si>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</si>
  <si>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</si>
  <si>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</si>
  <si>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</si>
  <si>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</si>
  <si>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</si>
  <si>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</si>
  <si>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</si>
  <si>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</si>
  <si>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</si>
  <si>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</si>
  <si>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</si>
  <si>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</si>
  <si>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</si>
  <si>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</si>
  <si>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</si>
  <si>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</si>
  <si>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</si>
  <si>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</si>
  <si>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</si>
  <si>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</si>
  <si>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</si>
  <si>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</si>
  <si>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</si>
  <si>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</si>
  <si>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</si>
  <si>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</si>
  <si>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</si>
  <si>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</si>
  <si>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</si>
  <si>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</si>
  <si>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</si>
  <si>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</si>
  <si>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</si>
  <si>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</si>
  <si>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</si>
  <si>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</si>
  <si>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</si>
  <si>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</si>
  <si>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</si>
  <si>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</si>
  <si>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</si>
  <si>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</si>
  <si>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</si>
  <si>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</si>
  <si>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</si>
  <si>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</si>
  <si>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</si>
  <si>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</si>
  <si>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</si>
  <si>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</si>
  <si>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</si>
  <si>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</si>
  <si>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</si>
  <si>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</si>
  <si>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</si>
  <si>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</si>
  <si>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</si>
  <si>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</si>
  <si>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</si>
  <si>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</si>
  <si>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</si>
  <si>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</si>
  <si>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</si>
  <si>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</si>
  <si>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</si>
  <si>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</si>
  <si>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</si>
  <si>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</si>
  <si>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</si>
  <si>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</si>
  <si>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</si>
  <si>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</si>
  <si>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</si>
  <si>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</si>
  <si>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</si>
  <si>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</si>
  <si>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</si>
  <si>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</si>
  <si>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</si>
  <si>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</si>
  <si>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</si>
  <si>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</si>
  <si>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</si>
  <si>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</si>
  <si>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</si>
  <si>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</si>
  <si>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</si>
  <si>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</si>
  <si>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</si>
  <si>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</si>
  <si>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</si>
  <si>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</si>
  <si>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</si>
  <si>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</si>
  <si>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</si>
  <si>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</si>
  <si>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</si>
  <si>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</si>
  <si>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</si>
  <si>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</si>
  <si>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</si>
  <si>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</si>
  <si>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</si>
  <si>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</si>
  <si>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</si>
  <si>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</si>
  <si>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</si>
  <si>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</si>
  <si>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</si>
  <si>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</si>
  <si>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</si>
  <si>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</si>
  <si>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</si>
  <si>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</si>
  <si>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</si>
  <si>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</si>
  <si>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</si>
  <si>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</si>
  <si>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</si>
  <si>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</si>
  <si>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</si>
  <si>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</si>
  <si>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</si>
  <si>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</si>
  <si>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</si>
  <si>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</si>
  <si>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</si>
  <si>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</si>
  <si>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</si>
  <si>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</si>
  <si>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城乡社区支出</t>
  </si>
  <si>
    <t xml:space="preserve">  城乡社区管理事务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</si>
  <si>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</si>
  <si>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</si>
  <si>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</si>
  <si>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</si>
  <si>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</si>
  <si>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</si>
  <si>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</si>
  <si>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</si>
  <si>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</si>
  <si>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</si>
  <si>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</si>
  <si>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</si>
  <si>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</si>
  <si>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</si>
  <si>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</si>
  <si>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</si>
  <si>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</si>
  <si>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</si>
  <si>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</si>
  <si>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</si>
  <si>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</si>
  <si>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</si>
  <si>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</si>
  <si>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</si>
  <si>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</si>
  <si>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</si>
  <si>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</si>
  <si>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</si>
  <si>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</si>
  <si>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</si>
  <si>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</si>
  <si>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</si>
  <si>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</si>
  <si>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</si>
  <si>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</si>
  <si>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</si>
  <si>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</si>
  <si>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</si>
  <si>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</si>
  <si>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</si>
  <si>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</si>
  <si>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</si>
  <si>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</si>
  <si>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</si>
  <si>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全省建设工程质量安全技术服务经费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</si>
  <si>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</si>
  <si>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</si>
  <si>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</si>
  <si>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</si>
  <si>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</si>
  <si>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</si>
  <si>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</si>
  <si>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</si>
  <si>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</si>
  <si>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</si>
  <si>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</si>
  <si>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注：本表无数据．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</si>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</sst>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62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0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b/>
      <sz val="18"/>
      <color indexed="54"/>
      <name val="Cambria"/>
      <family val="0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18" fillId="7" borderId="0" applyNumberFormat="0" applyBorder="0" applyAlignment="0" applyProtection="0"/>
    <xf numFmtId="0" fontId="21" fillId="6" borderId="0" applyNumberFormat="0" applyBorder="0" applyAlignment="0" applyProtection="0"/>
    <xf numFmtId="0" fontId="35" fillId="4" borderId="1" applyNumberFormat="0" applyAlignment="0" applyProtection="0"/>
    <xf numFmtId="0" fontId="25" fillId="8" borderId="2" applyNumberFormat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0" fillId="0" borderId="3" applyNumberFormat="0" applyFill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34" fillId="0" borderId="4" applyNumberFormat="0" applyFill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30" fillId="11" borderId="5" applyNumberFormat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8" fillId="12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1" fillId="8" borderId="1" applyNumberFormat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32" fillId="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8" fillId="3" borderId="0" applyNumberFormat="0" applyBorder="0" applyAlignment="0" applyProtection="0"/>
    <xf numFmtId="0" fontId="42" fillId="17" borderId="0" applyNumberFormat="0" applyBorder="0" applyAlignment="0" applyProtection="0"/>
    <xf numFmtId="0" fontId="44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6" applyNumberFormat="0" applyFont="0" applyAlignment="0" applyProtection="0"/>
    <xf numFmtId="0" fontId="47" fillId="0" borderId="0" applyNumberFormat="0" applyFill="0" applyBorder="0" applyAlignment="0" applyProtection="0"/>
    <xf numFmtId="0" fontId="35" fillId="4" borderId="1" applyNumberFormat="0" applyAlignment="0" applyProtection="0"/>
    <xf numFmtId="0" fontId="42" fillId="21" borderId="0" applyNumberFormat="0" applyBorder="0" applyAlignment="0" applyProtection="0"/>
    <xf numFmtId="0" fontId="18" fillId="22" borderId="0" applyNumberFormat="0" applyBorder="0" applyAlignment="0" applyProtection="0"/>
    <xf numFmtId="0" fontId="42" fillId="23" borderId="0" applyNumberFormat="0" applyBorder="0" applyAlignment="0" applyProtection="0"/>
    <xf numFmtId="0" fontId="48" fillId="0" borderId="7" applyNumberFormat="0" applyFill="0" applyAlignment="0" applyProtection="0"/>
    <xf numFmtId="0" fontId="24" fillId="24" borderId="0" applyNumberFormat="0" applyBorder="0" applyAlignment="0" applyProtection="0"/>
    <xf numFmtId="0" fontId="49" fillId="25" borderId="8" applyNumberFormat="0" applyAlignment="0" applyProtection="0"/>
    <xf numFmtId="0" fontId="43" fillId="26" borderId="0" applyNumberFormat="0" applyBorder="0" applyAlignment="0" applyProtection="0"/>
    <xf numFmtId="0" fontId="21" fillId="9" borderId="0" applyNumberFormat="0" applyBorder="0" applyAlignment="0" applyProtection="0"/>
    <xf numFmtId="0" fontId="42" fillId="27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9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31" fillId="8" borderId="1" applyNumberFormat="0" applyAlignment="0" applyProtection="0"/>
    <xf numFmtId="0" fontId="32" fillId="4" borderId="0" applyNumberFormat="0" applyBorder="0" applyAlignment="0" applyProtection="0"/>
    <xf numFmtId="0" fontId="18" fillId="9" borderId="0" applyNumberFormat="0" applyBorder="0" applyAlignment="0" applyProtection="0"/>
    <xf numFmtId="0" fontId="55" fillId="33" borderId="9" applyNumberFormat="0" applyAlignment="0" applyProtection="0"/>
    <xf numFmtId="0" fontId="42" fillId="34" borderId="0" applyNumberFormat="0" applyBorder="0" applyAlignment="0" applyProtection="0"/>
    <xf numFmtId="0" fontId="0" fillId="2" borderId="6" applyNumberFormat="0" applyFont="0" applyAlignment="0" applyProtection="0"/>
    <xf numFmtId="0" fontId="18" fillId="9" borderId="0" applyNumberFormat="0" applyBorder="0" applyAlignment="0" applyProtection="0"/>
    <xf numFmtId="0" fontId="43" fillId="35" borderId="0" applyNumberFormat="0" applyBorder="0" applyAlignment="0" applyProtection="0"/>
    <xf numFmtId="0" fontId="30" fillId="11" borderId="5" applyNumberFormat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42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7" fillId="0" borderId="12" applyNumberFormat="0" applyFill="0" applyAlignment="0" applyProtection="0"/>
    <xf numFmtId="0" fontId="57" fillId="0" borderId="13" applyNumberFormat="0" applyFill="0" applyAlignment="0" applyProtection="0"/>
    <xf numFmtId="176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43" fillId="40" borderId="0" applyNumberFormat="0" applyBorder="0" applyAlignment="0" applyProtection="0"/>
    <xf numFmtId="9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58" fillId="0" borderId="14" applyNumberFormat="0" applyFill="0" applyAlignment="0" applyProtection="0"/>
    <xf numFmtId="0" fontId="27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60" fillId="28" borderId="16" applyNumberFormat="0" applyAlignment="0" applyProtection="0"/>
    <xf numFmtId="0" fontId="43" fillId="41" borderId="0" applyNumberFormat="0" applyBorder="0" applyAlignment="0" applyProtection="0"/>
    <xf numFmtId="0" fontId="21" fillId="9" borderId="0" applyNumberFormat="0" applyBorder="0" applyAlignment="0" applyProtection="0"/>
    <xf numFmtId="0" fontId="42" fillId="42" borderId="0" applyNumberFormat="0" applyBorder="0" applyAlignment="0" applyProtection="0"/>
    <xf numFmtId="0" fontId="43" fillId="43" borderId="0" applyNumberFormat="0" applyBorder="0" applyAlignment="0" applyProtection="0"/>
    <xf numFmtId="0" fontId="24" fillId="24" borderId="0" applyNumberFormat="0" applyBorder="0" applyAlignment="0" applyProtection="0"/>
    <xf numFmtId="177" fontId="0" fillId="0" borderId="0" applyFont="0" applyFill="0" applyBorder="0" applyAlignment="0" applyProtection="0"/>
    <xf numFmtId="0" fontId="43" fillId="44" borderId="0" applyNumberFormat="0" applyBorder="0" applyAlignment="0" applyProtection="0"/>
    <xf numFmtId="0" fontId="42" fillId="45" borderId="0" applyNumberFormat="0" applyBorder="0" applyAlignment="0" applyProtection="0"/>
    <xf numFmtId="0" fontId="23" fillId="0" borderId="17" applyNumberFormat="0" applyFill="0" applyAlignment="0" applyProtection="0"/>
    <xf numFmtId="0" fontId="43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36" borderId="0" applyNumberFormat="0" applyBorder="0" applyAlignment="0" applyProtection="0"/>
    <xf numFmtId="0" fontId="43" fillId="48" borderId="0" applyNumberFormat="0" applyBorder="0" applyAlignment="0" applyProtection="0"/>
    <xf numFmtId="0" fontId="18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34" fillId="0" borderId="4" applyNumberFormat="0" applyFill="0" applyAlignment="0" applyProtection="0"/>
    <xf numFmtId="0" fontId="23" fillId="0" borderId="17" applyNumberFormat="0" applyFill="0" applyAlignment="0" applyProtection="0"/>
    <xf numFmtId="0" fontId="22" fillId="47" borderId="0" applyNumberFormat="0" applyBorder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18" fillId="37" borderId="0" applyNumberFormat="0" applyBorder="0" applyAlignment="0" applyProtection="0"/>
    <xf numFmtId="0" fontId="18" fillId="22" borderId="0" applyNumberFormat="0" applyBorder="0" applyAlignment="0" applyProtection="0"/>
    <xf numFmtId="0" fontId="25" fillId="8" borderId="2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18" applyNumberFormat="0" applyFill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</cellStyleXfs>
  <cellXfs count="18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vertical="center" wrapText="1"/>
    </xf>
    <xf numFmtId="0" fontId="61" fillId="0" borderId="0" xfId="0" applyNumberFormat="1" applyFont="1" applyFill="1" applyAlignment="1">
      <alignment horizontal="left"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8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8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vertical="center" wrapText="1"/>
      <protection/>
    </xf>
    <xf numFmtId="0" fontId="9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180" fontId="9" fillId="0" borderId="27" xfId="0" applyNumberFormat="1" applyFont="1" applyFill="1" applyBorder="1" applyAlignment="1" applyProtection="1">
      <alignment vertical="center" wrapText="1"/>
      <protection/>
    </xf>
    <xf numFmtId="180" fontId="9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180" fontId="9" fillId="0" borderId="3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Continuous" vertical="center"/>
      <protection/>
    </xf>
    <xf numFmtId="0" fontId="9" fillId="0" borderId="43" xfId="0" applyNumberFormat="1" applyFont="1" applyFill="1" applyBorder="1" applyAlignment="1" applyProtection="1">
      <alignment horizontal="centerContinuous" vertical="center"/>
      <protection/>
    </xf>
    <xf numFmtId="0" fontId="9" fillId="0" borderId="44" xfId="0" applyNumberFormat="1" applyFont="1" applyFill="1" applyBorder="1" applyAlignment="1" applyProtection="1">
      <alignment horizontal="centerContinuous" vertical="center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180" fontId="9" fillId="0" borderId="37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left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80" fontId="9" fillId="0" borderId="47" xfId="0" applyNumberFormat="1" applyFont="1" applyFill="1" applyBorder="1" applyAlignment="1" applyProtection="1">
      <alignment vertical="center" wrapText="1"/>
      <protection/>
    </xf>
    <xf numFmtId="1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/>
    </xf>
    <xf numFmtId="0" fontId="9" fillId="8" borderId="29" xfId="0" applyNumberFormat="1" applyFont="1" applyFill="1" applyBorder="1" applyAlignment="1" applyProtection="1">
      <alignment horizontal="center" vertical="center"/>
      <protection/>
    </xf>
    <xf numFmtId="0" fontId="9" fillId="8" borderId="30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" fontId="9" fillId="0" borderId="36" xfId="0" applyNumberFormat="1" applyFont="1" applyFill="1" applyBorder="1" applyAlignment="1" applyProtection="1">
      <alignment vertical="center" wrapText="1"/>
      <protection/>
    </xf>
    <xf numFmtId="4" fontId="9" fillId="0" borderId="27" xfId="0" applyNumberFormat="1" applyFont="1" applyFill="1" applyBorder="1" applyAlignment="1" applyProtection="1">
      <alignment vertical="center" wrapText="1"/>
      <protection/>
    </xf>
    <xf numFmtId="0" fontId="9" fillId="8" borderId="31" xfId="0" applyNumberFormat="1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8" borderId="0" xfId="0" applyNumberFormat="1" applyFont="1" applyFill="1" applyAlignment="1">
      <alignment/>
    </xf>
    <xf numFmtId="0" fontId="9" fillId="8" borderId="40" xfId="0" applyNumberFormat="1" applyFont="1" applyFill="1" applyBorder="1" applyAlignment="1" applyProtection="1">
      <alignment horizontal="center" vertical="center"/>
      <protection/>
    </xf>
    <xf numFmtId="0" fontId="9" fillId="8" borderId="27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/>
      <protection/>
    </xf>
    <xf numFmtId="1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8" borderId="39" xfId="0" applyNumberFormat="1" applyFont="1" applyFill="1" applyBorder="1" applyAlignment="1" applyProtection="1">
      <alignment horizontal="center" vertical="center"/>
      <protection/>
    </xf>
    <xf numFmtId="0" fontId="9" fillId="8" borderId="33" xfId="0" applyNumberFormat="1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Fill="1" applyBorder="1" applyAlignment="1" applyProtection="1">
      <alignment horizontal="center" vertical="center"/>
      <protection/>
    </xf>
    <xf numFmtId="0" fontId="11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0" fontId="9" fillId="0" borderId="50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9" fillId="0" borderId="26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180" fontId="6" fillId="0" borderId="51" xfId="0" applyNumberFormat="1" applyFont="1" applyFill="1" applyBorder="1" applyAlignment="1" applyProtection="1">
      <alignment vertical="center" wrapText="1"/>
      <protection/>
    </xf>
    <xf numFmtId="0" fontId="9" fillId="0" borderId="51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vertical="center" wrapText="1"/>
    </xf>
    <xf numFmtId="180" fontId="6" fillId="0" borderId="51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 applyProtection="1">
      <alignment horizontal="center" vertical="center"/>
      <protection/>
    </xf>
    <xf numFmtId="180" fontId="6" fillId="0" borderId="34" xfId="0" applyNumberFormat="1" applyFont="1" applyFill="1" applyBorder="1" applyAlignment="1" applyProtection="1">
      <alignment vertical="center" wrapText="1"/>
      <protection/>
    </xf>
    <xf numFmtId="180" fontId="6" fillId="0" borderId="50" xfId="0" applyNumberFormat="1" applyFont="1" applyFill="1" applyBorder="1" applyAlignment="1" applyProtection="1">
      <alignment vertical="center" wrapText="1"/>
      <protection/>
    </xf>
    <xf numFmtId="180" fontId="6" fillId="0" borderId="26" xfId="0" applyNumberFormat="1" applyFont="1" applyFill="1" applyBorder="1" applyAlignment="1" applyProtection="1">
      <alignment vertical="center" wrapText="1"/>
      <protection/>
    </xf>
    <xf numFmtId="0" fontId="6" fillId="8" borderId="0" xfId="0" applyNumberFormat="1" applyFont="1" applyFill="1" applyAlignment="1">
      <alignment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8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8" borderId="0" xfId="0" applyNumberFormat="1" applyFont="1" applyFill="1" applyAlignment="1">
      <alignment/>
    </xf>
    <xf numFmtId="0" fontId="6" fillId="8" borderId="40" xfId="0" applyNumberFormat="1" applyFont="1" applyFill="1" applyBorder="1" applyAlignment="1" applyProtection="1">
      <alignment horizontal="center" vertical="center"/>
      <protection/>
    </xf>
    <xf numFmtId="0" fontId="6" fillId="8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8" borderId="0" xfId="0" applyNumberFormat="1" applyFont="1" applyFill="1" applyAlignment="1">
      <alignment horizontal="right" vertical="center"/>
    </xf>
    <xf numFmtId="180" fontId="6" fillId="0" borderId="47" xfId="0" applyNumberFormat="1" applyFont="1" applyFill="1" applyBorder="1" applyAlignment="1" applyProtection="1">
      <alignment vertical="center" wrapText="1"/>
      <protection/>
    </xf>
    <xf numFmtId="181" fontId="9" fillId="0" borderId="27" xfId="0" applyNumberFormat="1" applyFont="1" applyFill="1" applyBorder="1" applyAlignment="1" applyProtection="1">
      <alignment horizontal="center" vertical="center" wrapText="1"/>
      <protection/>
    </xf>
    <xf numFmtId="18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8" borderId="36" xfId="0" applyNumberFormat="1" applyFont="1" applyFill="1" applyBorder="1" applyAlignment="1" applyProtection="1">
      <alignment horizontal="center" vertical="center" wrapText="1"/>
      <protection/>
    </xf>
    <xf numFmtId="0" fontId="9" fillId="8" borderId="27" xfId="0" applyNumberFormat="1" applyFont="1" applyFill="1" applyBorder="1" applyAlignment="1" applyProtection="1">
      <alignment horizontal="center" vertical="center" wrapText="1"/>
      <protection/>
    </xf>
    <xf numFmtId="0" fontId="9" fillId="8" borderId="39" xfId="0" applyNumberFormat="1" applyFont="1" applyFill="1" applyBorder="1" applyAlignment="1" applyProtection="1">
      <alignment horizontal="center" vertical="center" wrapText="1"/>
      <protection/>
    </xf>
    <xf numFmtId="0" fontId="9" fillId="8" borderId="0" xfId="0" applyNumberFormat="1" applyFont="1" applyFill="1" applyAlignment="1" applyProtection="1">
      <alignment horizontal="right" vertical="center"/>
      <protection/>
    </xf>
    <xf numFmtId="4" fontId="6" fillId="0" borderId="47" xfId="0" applyNumberFormat="1" applyFont="1" applyFill="1" applyBorder="1" applyAlignment="1" applyProtection="1">
      <alignment horizontal="center" vertical="center"/>
      <protection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horizontal="right" vertical="center" wrapText="1"/>
    </xf>
    <xf numFmtId="180" fontId="6" fillId="0" borderId="47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right" vertical="center" wrapText="1"/>
    </xf>
    <xf numFmtId="180" fontId="6" fillId="0" borderId="27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40% - Accent6 1" xfId="15"/>
    <cellStyle name="40% - Accent6 1 1" xfId="16"/>
    <cellStyle name="40% - Accent4 1" xfId="17"/>
    <cellStyle name="40% - Accent3 1" xfId="18"/>
    <cellStyle name="40% - Accent2 1 1" xfId="19"/>
    <cellStyle name="20% - Accent6 1" xfId="20"/>
    <cellStyle name="20% - Accent1 1 1" xfId="21"/>
    <cellStyle name="Accent3 1 1" xfId="22"/>
    <cellStyle name="20% - Accent4 1 1" xfId="23"/>
    <cellStyle name="Input 1" xfId="24"/>
    <cellStyle name="Output 1 1" xfId="25"/>
    <cellStyle name="20% - Accent6 1 1" xfId="26"/>
    <cellStyle name="40% - Accent5 1" xfId="27"/>
    <cellStyle name="20% - Accent3 1 1" xfId="28"/>
    <cellStyle name="Heading 2 1" xfId="29"/>
    <cellStyle name="20% - Accent5 1 1" xfId="30"/>
    <cellStyle name="20% - Accent1 1" xfId="31"/>
    <cellStyle name="Heading 3 1" xfId="32"/>
    <cellStyle name="40% - Accent2 1" xfId="33"/>
    <cellStyle name="40% - Accent4 1 1" xfId="34"/>
    <cellStyle name="20% - Accent2 1" xfId="35"/>
    <cellStyle name="Check Cell 1 1" xfId="36"/>
    <cellStyle name="20% - Accent3 1" xfId="37"/>
    <cellStyle name="20% - Accent4 1" xfId="38"/>
    <cellStyle name="40% - Accent1 1 1" xfId="39"/>
    <cellStyle name="Accent2 1" xfId="40"/>
    <cellStyle name="20% - Accent5 1" xfId="41"/>
    <cellStyle name="Title 1 1" xfId="42"/>
    <cellStyle name="60% - Accent2 1" xfId="43"/>
    <cellStyle name="60% - Accent3 1" xfId="44"/>
    <cellStyle name="Calculation 1 1" xfId="45"/>
    <cellStyle name="强调文字颜色 3" xfId="46"/>
    <cellStyle name="40% - 强调文字颜色 2" xfId="47"/>
    <cellStyle name="Neutral 1 1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Explanatory Text 1" xfId="57"/>
    <cellStyle name="好" xfId="58"/>
    <cellStyle name="60% - Accent1 1 1" xfId="59"/>
    <cellStyle name="Note 1 1" xfId="60"/>
    <cellStyle name="标题" xfId="61"/>
    <cellStyle name="Input 1 1" xfId="62"/>
    <cellStyle name="60% - 强调文字颜色 3" xfId="63"/>
    <cellStyle name="Accent4 1 1" xfId="64"/>
    <cellStyle name="60% - 强调文字颜色 1" xfId="65"/>
    <cellStyle name="链接单元格" xfId="66"/>
    <cellStyle name="Good 1 1" xfId="67"/>
    <cellStyle name="检查单元格" xfId="68"/>
    <cellStyle name="40% - 强调文字颜色 3" xfId="69"/>
    <cellStyle name="40% - Accent1 1" xfId="70"/>
    <cellStyle name="强调文字颜色 4" xfId="71"/>
    <cellStyle name="Comma [0]" xfId="72"/>
    <cellStyle name="Followed Hyperlink" xfId="73"/>
    <cellStyle name="计算" xfId="74"/>
    <cellStyle name="40% - Accent3 1 1" xfId="75"/>
    <cellStyle name="Warning Text 1" xfId="76"/>
    <cellStyle name="20% - 强调文字颜色 4" xfId="77"/>
    <cellStyle name="差" xfId="78"/>
    <cellStyle name="Currency" xfId="79"/>
    <cellStyle name="20% - 强调文字颜色 3" xfId="80"/>
    <cellStyle name="60% - 强调文字颜色 6" xfId="81"/>
    <cellStyle name="Hyperlink" xfId="82"/>
    <cellStyle name="Explanatory Text 1 1" xfId="83"/>
    <cellStyle name="标题 1" xfId="84"/>
    <cellStyle name="Calculation 1" xfId="85"/>
    <cellStyle name="Neutral 1" xfId="86"/>
    <cellStyle name="60% - Accent5 1 1" xfId="87"/>
    <cellStyle name="输入" xfId="88"/>
    <cellStyle name="60% - 强调文字颜色 5" xfId="89"/>
    <cellStyle name="Note 1" xfId="90"/>
    <cellStyle name="60% - Accent1 1" xfId="91"/>
    <cellStyle name="20% - 强调文字颜色 2" xfId="92"/>
    <cellStyle name="Check Cell 1" xfId="93"/>
    <cellStyle name="Accent6 1 1" xfId="94"/>
    <cellStyle name="Accent5 1" xfId="95"/>
    <cellStyle name="警告文本" xfId="96"/>
    <cellStyle name="注释" xfId="97"/>
    <cellStyle name="60% - 强调文字颜色 4" xfId="98"/>
    <cellStyle name="Heading 4 1 1" xfId="99"/>
    <cellStyle name="20% - Accent2 1 1" xfId="100"/>
    <cellStyle name="Total 1" xfId="101"/>
    <cellStyle name="标题 2" xfId="102"/>
    <cellStyle name="Comma" xfId="103"/>
    <cellStyle name="60% - Accent2 1 1" xfId="104"/>
    <cellStyle name="20% - 强调文字颜色 1" xfId="105"/>
    <cellStyle name="Percent" xfId="106"/>
    <cellStyle name="Accent2 1 1" xfId="107"/>
    <cellStyle name="汇总" xfId="108"/>
    <cellStyle name="Total 1 1" xfId="109"/>
    <cellStyle name="解释性文本" xfId="110"/>
    <cellStyle name="Warning Text 1 1" xfId="111"/>
    <cellStyle name="标题 3" xfId="112"/>
    <cellStyle name="输出" xfId="113"/>
    <cellStyle name="40% - 强调文字颜色 4" xfId="114"/>
    <cellStyle name="40% - Accent5 1 1" xfId="115"/>
    <cellStyle name="强调文字颜色 5" xfId="116"/>
    <cellStyle name="20% - 强调文字颜色 5" xfId="117"/>
    <cellStyle name="Good 1" xfId="118"/>
    <cellStyle name="Currency [0]" xfId="119"/>
    <cellStyle name="40% - 强调文字颜色 5" xfId="120"/>
    <cellStyle name="强调文字颜色 6" xfId="121"/>
    <cellStyle name="Heading 1 1" xfId="122"/>
    <cellStyle name="20% - 强调文字颜色 6" xfId="123"/>
    <cellStyle name="Bad 1 1" xfId="124"/>
    <cellStyle name="Accent6 1" xfId="125"/>
    <cellStyle name="40% - 强调文字颜色 6" xfId="126"/>
    <cellStyle name="60% - Accent3 1 1" xfId="127"/>
    <cellStyle name="Title 1" xfId="128"/>
    <cellStyle name="Linked Cell 1 1" xfId="129"/>
    <cellStyle name="Heading 3 1 1" xfId="130"/>
    <cellStyle name="Heading 1 1 1" xfId="131"/>
    <cellStyle name="Bad 1" xfId="132"/>
    <cellStyle name="Heading 2 1 1" xfId="133"/>
    <cellStyle name="Accent3 1" xfId="134"/>
    <cellStyle name="Accent5 1 1" xfId="135"/>
    <cellStyle name="Accent4 1" xfId="136"/>
    <cellStyle name="Output 1" xfId="137"/>
    <cellStyle name="Accent1 1 1" xfId="138"/>
    <cellStyle name="Accent1 1" xfId="139"/>
    <cellStyle name="60% - Accent6 1 1" xfId="140"/>
    <cellStyle name="Linked Cell 1" xfId="141"/>
    <cellStyle name="60% - Accent6 1" xfId="142"/>
    <cellStyle name="60% - Accent5 1" xfId="143"/>
    <cellStyle name="60% - Accent4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3.83203125" style="0" customWidth="1"/>
    <col min="2" max="16384" width="9.33203125" style="0" bestFit="1" customWidth="1"/>
  </cols>
  <sheetData>
    <row r="1" ht="14.25">
      <c r="A1" s="182"/>
    </row>
    <row r="3" ht="63.75" customHeight="1">
      <c r="A3" s="183" t="s">
        <v>0</v>
      </c>
    </row>
    <row r="4" ht="107.25" customHeight="1">
      <c r="A4" s="184" t="s">
        <v>1</v>
      </c>
    </row>
    <row r="5" ht="409.5" customHeight="1" hidden="1">
      <c r="A5" s="185"/>
    </row>
    <row r="6" ht="22.5">
      <c r="A6" s="186"/>
    </row>
    <row r="7" ht="57" customHeight="1">
      <c r="A7" s="186"/>
    </row>
    <row r="8" ht="78" customHeight="1"/>
    <row r="9" ht="82.5" customHeight="1">
      <c r="A9" s="18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1.5" style="0" customWidth="1"/>
    <col min="2" max="2" width="49.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54"/>
      <c r="B1" s="54"/>
      <c r="C1" s="54"/>
      <c r="D1" s="54"/>
      <c r="E1" s="62"/>
      <c r="F1" s="54"/>
      <c r="G1" s="54"/>
      <c r="H1" s="44" t="s">
        <v>339</v>
      </c>
    </row>
    <row r="2" spans="1:8" ht="25.5" customHeight="1">
      <c r="A2" s="30" t="s">
        <v>340</v>
      </c>
      <c r="B2" s="30"/>
      <c r="C2" s="30"/>
      <c r="D2" s="30"/>
      <c r="E2" s="30"/>
      <c r="F2" s="30"/>
      <c r="G2" s="30"/>
      <c r="H2" s="30"/>
    </row>
    <row r="3" spans="1:8" ht="19.5" customHeight="1">
      <c r="A3" s="55" t="s">
        <v>0</v>
      </c>
      <c r="B3" s="56"/>
      <c r="C3" s="56"/>
      <c r="D3" s="56"/>
      <c r="E3" s="56"/>
      <c r="F3" s="56"/>
      <c r="G3" s="56"/>
      <c r="H3" s="44" t="s">
        <v>5</v>
      </c>
    </row>
    <row r="4" spans="1:8" ht="19.5" customHeight="1">
      <c r="A4" s="57" t="s">
        <v>341</v>
      </c>
      <c r="B4" s="57" t="s">
        <v>342</v>
      </c>
      <c r="C4" s="46" t="s">
        <v>343</v>
      </c>
      <c r="D4" s="46"/>
      <c r="E4" s="51"/>
      <c r="F4" s="51"/>
      <c r="G4" s="51"/>
      <c r="H4" s="46"/>
    </row>
    <row r="5" spans="1:8" ht="19.5" customHeight="1">
      <c r="A5" s="57"/>
      <c r="B5" s="57"/>
      <c r="C5" s="58" t="s">
        <v>59</v>
      </c>
      <c r="D5" s="47" t="s">
        <v>227</v>
      </c>
      <c r="E5" s="73" t="s">
        <v>344</v>
      </c>
      <c r="F5" s="74"/>
      <c r="G5" s="75"/>
      <c r="H5" s="67" t="s">
        <v>232</v>
      </c>
    </row>
    <row r="6" spans="1:8" ht="33.75" customHeight="1">
      <c r="A6" s="49"/>
      <c r="B6" s="49"/>
      <c r="C6" s="59"/>
      <c r="D6" s="50"/>
      <c r="E6" s="68" t="s">
        <v>74</v>
      </c>
      <c r="F6" s="69" t="s">
        <v>345</v>
      </c>
      <c r="G6" s="70" t="s">
        <v>346</v>
      </c>
      <c r="H6" s="71"/>
    </row>
    <row r="7" spans="1:8" ht="19.5" customHeight="1">
      <c r="A7" s="41" t="s">
        <v>38</v>
      </c>
      <c r="B7" s="60" t="s">
        <v>59</v>
      </c>
      <c r="C7" s="53">
        <f>SUM(D7,F7:H7)</f>
        <v>4.9</v>
      </c>
      <c r="D7" s="61">
        <v>0</v>
      </c>
      <c r="E7" s="61">
        <f>SUM(F7:G7)</f>
        <v>4</v>
      </c>
      <c r="F7" s="61">
        <v>0</v>
      </c>
      <c r="G7" s="52">
        <v>4</v>
      </c>
      <c r="H7" s="72">
        <v>0.9</v>
      </c>
    </row>
    <row r="8" spans="1:8" ht="19.5" customHeight="1">
      <c r="A8" s="41" t="s">
        <v>38</v>
      </c>
      <c r="B8" s="60" t="s">
        <v>82</v>
      </c>
      <c r="C8" s="53">
        <f>SUM(D8,F8:H8)</f>
        <v>4.9</v>
      </c>
      <c r="D8" s="61">
        <v>0</v>
      </c>
      <c r="E8" s="61">
        <f>SUM(F8:G8)</f>
        <v>4</v>
      </c>
      <c r="F8" s="61">
        <v>0</v>
      </c>
      <c r="G8" s="52">
        <v>4</v>
      </c>
      <c r="H8" s="72">
        <v>0.9</v>
      </c>
    </row>
    <row r="9" spans="1:8" ht="19.5" customHeight="1">
      <c r="A9" s="41" t="s">
        <v>87</v>
      </c>
      <c r="B9" s="60" t="s">
        <v>83</v>
      </c>
      <c r="C9" s="53">
        <f>SUM(D9,F9:H9)</f>
        <v>4.9</v>
      </c>
      <c r="D9" s="61">
        <v>0</v>
      </c>
      <c r="E9" s="61">
        <f>SUM(F9:G9)</f>
        <v>4</v>
      </c>
      <c r="F9" s="61">
        <v>0</v>
      </c>
      <c r="G9" s="52">
        <v>4</v>
      </c>
      <c r="H9" s="72">
        <v>0.9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  <col min="9" max="16384" width="9.33203125" style="0" bestFit="1" customWidth="1"/>
  </cols>
  <sheetData>
    <row r="1" spans="1:8" ht="19.5" customHeight="1">
      <c r="A1" s="28"/>
      <c r="B1" s="29"/>
      <c r="C1" s="29"/>
      <c r="D1" s="29"/>
      <c r="E1" s="29"/>
      <c r="F1" s="29"/>
      <c r="G1" s="29"/>
      <c r="H1" s="42" t="s">
        <v>347</v>
      </c>
    </row>
    <row r="2" spans="1:8" ht="19.5" customHeight="1">
      <c r="A2" s="30" t="s">
        <v>348</v>
      </c>
      <c r="B2" s="30"/>
      <c r="C2" s="30"/>
      <c r="D2" s="30"/>
      <c r="E2" s="30"/>
      <c r="F2" s="30"/>
      <c r="G2" s="30"/>
      <c r="H2" s="30"/>
    </row>
    <row r="3" spans="1:8" ht="19.5" customHeight="1">
      <c r="A3" s="31" t="s">
        <v>0</v>
      </c>
      <c r="B3" s="32"/>
      <c r="C3" s="32"/>
      <c r="D3" s="32"/>
      <c r="E3" s="32"/>
      <c r="F3" s="43"/>
      <c r="G3" s="43"/>
      <c r="H3" s="44" t="s">
        <v>5</v>
      </c>
    </row>
    <row r="4" spans="1:8" ht="19.5" customHeight="1">
      <c r="A4" s="33" t="s">
        <v>58</v>
      </c>
      <c r="B4" s="34"/>
      <c r="C4" s="34"/>
      <c r="D4" s="34"/>
      <c r="E4" s="35"/>
      <c r="F4" s="45" t="s">
        <v>349</v>
      </c>
      <c r="G4" s="46"/>
      <c r="H4" s="46"/>
    </row>
    <row r="5" spans="1:8" ht="19.5" customHeight="1">
      <c r="A5" s="33" t="s">
        <v>69</v>
      </c>
      <c r="B5" s="34"/>
      <c r="C5" s="35"/>
      <c r="D5" s="36" t="s">
        <v>70</v>
      </c>
      <c r="E5" s="47" t="s">
        <v>111</v>
      </c>
      <c r="F5" s="48" t="s">
        <v>59</v>
      </c>
      <c r="G5" s="48" t="s">
        <v>107</v>
      </c>
      <c r="H5" s="46" t="s">
        <v>108</v>
      </c>
    </row>
    <row r="6" spans="1:8" ht="19.5" customHeight="1">
      <c r="A6" s="37" t="s">
        <v>79</v>
      </c>
      <c r="B6" s="38" t="s">
        <v>80</v>
      </c>
      <c r="C6" s="39" t="s">
        <v>81</v>
      </c>
      <c r="D6" s="40"/>
      <c r="E6" s="49"/>
      <c r="F6" s="50"/>
      <c r="G6" s="50"/>
      <c r="H6" s="51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/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52">
        <f t="shared" si="0"/>
        <v>0</v>
      </c>
      <c r="G16" s="53" t="s">
        <v>38</v>
      </c>
      <c r="H16" s="52" t="s">
        <v>38</v>
      </c>
    </row>
    <row r="17" ht="11.25">
      <c r="A17" t="s">
        <v>350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7" sqref="B7"/>
    </sheetView>
  </sheetViews>
  <sheetFormatPr defaultColWidth="8.83203125" defaultRowHeight="11.25"/>
  <cols>
    <col min="1" max="1" width="13.8320312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54"/>
      <c r="B1" s="54"/>
      <c r="C1" s="54"/>
      <c r="D1" s="54"/>
      <c r="E1" s="62"/>
      <c r="F1" s="54"/>
      <c r="G1" s="54"/>
      <c r="H1" s="44" t="s">
        <v>351</v>
      </c>
    </row>
    <row r="2" spans="1:8" ht="25.5" customHeight="1">
      <c r="A2" s="30" t="s">
        <v>352</v>
      </c>
      <c r="B2" s="30"/>
      <c r="C2" s="30"/>
      <c r="D2" s="30"/>
      <c r="E2" s="30"/>
      <c r="F2" s="30"/>
      <c r="G2" s="30"/>
      <c r="H2" s="30"/>
    </row>
    <row r="3" spans="1:8" ht="19.5" customHeight="1">
      <c r="A3" s="55" t="s">
        <v>0</v>
      </c>
      <c r="B3" s="56"/>
      <c r="C3" s="56"/>
      <c r="D3" s="56"/>
      <c r="E3" s="56"/>
      <c r="F3" s="56"/>
      <c r="G3" s="56"/>
      <c r="H3" s="44" t="s">
        <v>5</v>
      </c>
    </row>
    <row r="4" spans="1:8" ht="19.5" customHeight="1">
      <c r="A4" s="57" t="s">
        <v>341</v>
      </c>
      <c r="B4" s="57" t="s">
        <v>342</v>
      </c>
      <c r="C4" s="46" t="s">
        <v>343</v>
      </c>
      <c r="D4" s="46"/>
      <c r="E4" s="63"/>
      <c r="F4" s="63"/>
      <c r="G4" s="63"/>
      <c r="H4" s="46"/>
    </row>
    <row r="5" spans="1:8" ht="19.5" customHeight="1">
      <c r="A5" s="57"/>
      <c r="B5" s="57"/>
      <c r="C5" s="58" t="s">
        <v>59</v>
      </c>
      <c r="D5" s="47" t="s">
        <v>227</v>
      </c>
      <c r="E5" s="64" t="s">
        <v>344</v>
      </c>
      <c r="F5" s="65"/>
      <c r="G5" s="66"/>
      <c r="H5" s="67" t="s">
        <v>232</v>
      </c>
    </row>
    <row r="6" spans="1:8" ht="33.75" customHeight="1">
      <c r="A6" s="49"/>
      <c r="B6" s="49"/>
      <c r="C6" s="59"/>
      <c r="D6" s="50"/>
      <c r="E6" s="68" t="s">
        <v>74</v>
      </c>
      <c r="F6" s="69" t="s">
        <v>345</v>
      </c>
      <c r="G6" s="70" t="s">
        <v>346</v>
      </c>
      <c r="H6" s="71"/>
    </row>
    <row r="7" spans="1:8" ht="19.5" customHeight="1">
      <c r="A7" s="41" t="s">
        <v>38</v>
      </c>
      <c r="B7" s="60"/>
      <c r="C7" s="53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52" t="s">
        <v>38</v>
      </c>
      <c r="H7" s="72" t="s">
        <v>38</v>
      </c>
    </row>
    <row r="8" spans="1:8" ht="19.5" customHeight="1">
      <c r="A8" s="41" t="s">
        <v>38</v>
      </c>
      <c r="B8" s="60" t="s">
        <v>38</v>
      </c>
      <c r="C8" s="53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52" t="s">
        <v>38</v>
      </c>
      <c r="H8" s="72" t="s">
        <v>38</v>
      </c>
    </row>
    <row r="9" spans="1:8" ht="19.5" customHeight="1">
      <c r="A9" s="41" t="s">
        <v>38</v>
      </c>
      <c r="B9" s="60" t="s">
        <v>38</v>
      </c>
      <c r="C9" s="53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52" t="s">
        <v>38</v>
      </c>
      <c r="H9" s="72" t="s">
        <v>38</v>
      </c>
    </row>
    <row r="10" spans="1:8" ht="19.5" customHeight="1">
      <c r="A10" s="41" t="s">
        <v>38</v>
      </c>
      <c r="B10" s="60" t="s">
        <v>38</v>
      </c>
      <c r="C10" s="53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52" t="s">
        <v>38</v>
      </c>
      <c r="H10" s="72" t="s">
        <v>38</v>
      </c>
    </row>
    <row r="11" spans="1:8" ht="19.5" customHeight="1">
      <c r="A11" s="41" t="s">
        <v>38</v>
      </c>
      <c r="B11" s="60" t="s">
        <v>38</v>
      </c>
      <c r="C11" s="53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52" t="s">
        <v>38</v>
      </c>
      <c r="H11" s="72" t="s">
        <v>38</v>
      </c>
    </row>
    <row r="12" spans="1:8" ht="19.5" customHeight="1">
      <c r="A12" s="41" t="s">
        <v>38</v>
      </c>
      <c r="B12" s="60" t="s">
        <v>38</v>
      </c>
      <c r="C12" s="53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52" t="s">
        <v>38</v>
      </c>
      <c r="H12" s="72" t="s">
        <v>38</v>
      </c>
    </row>
    <row r="13" spans="1:8" ht="19.5" customHeight="1">
      <c r="A13" s="41" t="s">
        <v>38</v>
      </c>
      <c r="B13" s="60" t="s">
        <v>38</v>
      </c>
      <c r="C13" s="53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52" t="s">
        <v>38</v>
      </c>
      <c r="H13" s="72" t="s">
        <v>38</v>
      </c>
    </row>
    <row r="14" spans="1:8" ht="19.5" customHeight="1">
      <c r="A14" s="41" t="s">
        <v>38</v>
      </c>
      <c r="B14" s="60" t="s">
        <v>38</v>
      </c>
      <c r="C14" s="53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52" t="s">
        <v>38</v>
      </c>
      <c r="H14" s="72" t="s">
        <v>38</v>
      </c>
    </row>
    <row r="15" spans="1:8" ht="19.5" customHeight="1">
      <c r="A15" s="41" t="s">
        <v>38</v>
      </c>
      <c r="B15" s="60" t="s">
        <v>38</v>
      </c>
      <c r="C15" s="53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52" t="s">
        <v>38</v>
      </c>
      <c r="H15" s="72" t="s">
        <v>38</v>
      </c>
    </row>
    <row r="16" spans="1:8" ht="19.5" customHeight="1">
      <c r="A16" s="41" t="s">
        <v>38</v>
      </c>
      <c r="B16" s="60" t="s">
        <v>38</v>
      </c>
      <c r="C16" s="53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52" t="s">
        <v>38</v>
      </c>
      <c r="H16" s="72" t="s">
        <v>38</v>
      </c>
    </row>
    <row r="17" ht="11.25">
      <c r="A17" t="s">
        <v>350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7" sqref="B17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8"/>
      <c r="B1" s="29"/>
      <c r="C1" s="29"/>
      <c r="D1" s="29"/>
      <c r="E1" s="29"/>
      <c r="F1" s="29"/>
      <c r="G1" s="29"/>
      <c r="H1" s="42" t="s">
        <v>353</v>
      </c>
    </row>
    <row r="2" spans="1:8" ht="19.5" customHeight="1">
      <c r="A2" s="30" t="s">
        <v>354</v>
      </c>
      <c r="B2" s="30"/>
      <c r="C2" s="30"/>
      <c r="D2" s="30"/>
      <c r="E2" s="30"/>
      <c r="F2" s="30"/>
      <c r="G2" s="30"/>
      <c r="H2" s="30"/>
    </row>
    <row r="3" spans="1:8" ht="19.5" customHeight="1">
      <c r="A3" s="31" t="s">
        <v>0</v>
      </c>
      <c r="B3" s="32"/>
      <c r="C3" s="32"/>
      <c r="D3" s="32"/>
      <c r="E3" s="32"/>
      <c r="F3" s="43"/>
      <c r="G3" s="43"/>
      <c r="H3" s="44" t="s">
        <v>5</v>
      </c>
    </row>
    <row r="4" spans="1:8" ht="19.5" customHeight="1">
      <c r="A4" s="33" t="s">
        <v>58</v>
      </c>
      <c r="B4" s="34"/>
      <c r="C4" s="34"/>
      <c r="D4" s="34"/>
      <c r="E4" s="35"/>
      <c r="F4" s="45" t="s">
        <v>355</v>
      </c>
      <c r="G4" s="46"/>
      <c r="H4" s="46"/>
    </row>
    <row r="5" spans="1:8" ht="19.5" customHeight="1">
      <c r="A5" s="33" t="s">
        <v>69</v>
      </c>
      <c r="B5" s="34"/>
      <c r="C5" s="35"/>
      <c r="D5" s="36" t="s">
        <v>70</v>
      </c>
      <c r="E5" s="47" t="s">
        <v>111</v>
      </c>
      <c r="F5" s="48" t="s">
        <v>59</v>
      </c>
      <c r="G5" s="48" t="s">
        <v>107</v>
      </c>
      <c r="H5" s="46" t="s">
        <v>108</v>
      </c>
    </row>
    <row r="6" spans="1:8" ht="19.5" customHeight="1">
      <c r="A6" s="37" t="s">
        <v>79</v>
      </c>
      <c r="B6" s="38" t="s">
        <v>80</v>
      </c>
      <c r="C6" s="39" t="s">
        <v>81</v>
      </c>
      <c r="D6" s="40"/>
      <c r="E6" s="49"/>
      <c r="F6" s="50"/>
      <c r="G6" s="50"/>
      <c r="H6" s="51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/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52">
        <f t="shared" si="0"/>
        <v>0</v>
      </c>
      <c r="G16" s="53" t="s">
        <v>38</v>
      </c>
      <c r="H16" s="52" t="s">
        <v>38</v>
      </c>
    </row>
    <row r="17" ht="11.25">
      <c r="A17" t="s">
        <v>350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E15" sqref="E15"/>
    </sheetView>
  </sheetViews>
  <sheetFormatPr defaultColWidth="11.16015625" defaultRowHeight="11.25"/>
  <cols>
    <col min="1" max="1" width="5.16015625" style="1" customWidth="1"/>
    <col min="2" max="2" width="8.16015625" style="1" customWidth="1"/>
    <col min="3" max="3" width="16" style="1" customWidth="1"/>
    <col min="4" max="6" width="14.16015625" style="1" customWidth="1"/>
    <col min="7" max="7" width="38.33203125" style="1" customWidth="1"/>
    <col min="8" max="10" width="26.16015625" style="1" customWidth="1"/>
    <col min="11" max="11" width="43.83203125" style="1" customWidth="1"/>
    <col min="12" max="13" width="18" style="1" customWidth="1"/>
    <col min="14" max="246" width="11.16015625" style="1" customWidth="1"/>
    <col min="247" max="16384" width="11.16015625" style="3" customWidth="1"/>
  </cols>
  <sheetData>
    <row r="1" spans="12:13" s="1" customFormat="1" ht="13.5">
      <c r="L1" s="23"/>
      <c r="M1" s="26" t="s">
        <v>356</v>
      </c>
    </row>
    <row r="2" spans="1:13" s="1" customFormat="1" ht="20.25">
      <c r="A2" s="4" t="s">
        <v>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3" customHeight="1">
      <c r="A3" s="5" t="s">
        <v>0</v>
      </c>
      <c r="B3" s="5"/>
      <c r="C3" s="5"/>
      <c r="D3" s="5"/>
      <c r="E3" s="19"/>
      <c r="F3" s="19"/>
      <c r="G3" s="19"/>
      <c r="H3" s="19"/>
      <c r="I3" s="19"/>
      <c r="J3" s="19"/>
      <c r="K3" s="19"/>
      <c r="L3" s="24" t="s">
        <v>5</v>
      </c>
      <c r="M3" s="24"/>
    </row>
    <row r="4" spans="1:13" s="1" customFormat="1" ht="13.5">
      <c r="A4" s="6" t="s">
        <v>358</v>
      </c>
      <c r="B4" s="7"/>
      <c r="C4" s="8"/>
      <c r="D4" s="9" t="s">
        <v>359</v>
      </c>
      <c r="E4" s="9"/>
      <c r="F4" s="9"/>
      <c r="G4" s="9" t="s">
        <v>360</v>
      </c>
      <c r="H4" s="9" t="s">
        <v>361</v>
      </c>
      <c r="I4" s="9"/>
      <c r="J4" s="9"/>
      <c r="K4" s="9"/>
      <c r="L4" s="9"/>
      <c r="M4" s="9"/>
    </row>
    <row r="5" spans="1:13" s="1" customFormat="1" ht="13.5">
      <c r="A5" s="10"/>
      <c r="B5" s="11"/>
      <c r="C5" s="12"/>
      <c r="D5" s="9"/>
      <c r="E5" s="9"/>
      <c r="F5" s="9"/>
      <c r="G5" s="9"/>
      <c r="H5" s="9" t="s">
        <v>362</v>
      </c>
      <c r="I5" s="9"/>
      <c r="J5" s="9" t="s">
        <v>363</v>
      </c>
      <c r="K5" s="9"/>
      <c r="L5" s="9" t="s">
        <v>364</v>
      </c>
      <c r="M5" s="9"/>
    </row>
    <row r="6" spans="1:13" s="1" customFormat="1" ht="13.5">
      <c r="A6" s="10"/>
      <c r="B6" s="11"/>
      <c r="C6" s="12"/>
      <c r="D6" s="13" t="s">
        <v>365</v>
      </c>
      <c r="E6" s="13" t="s">
        <v>366</v>
      </c>
      <c r="F6" s="13" t="s">
        <v>367</v>
      </c>
      <c r="G6" s="13"/>
      <c r="H6" s="13" t="s">
        <v>368</v>
      </c>
      <c r="I6" s="13" t="s">
        <v>369</v>
      </c>
      <c r="J6" s="13" t="s">
        <v>368</v>
      </c>
      <c r="K6" s="13" t="s">
        <v>369</v>
      </c>
      <c r="L6" s="13" t="s">
        <v>368</v>
      </c>
      <c r="M6" s="13" t="s">
        <v>369</v>
      </c>
    </row>
    <row r="7" spans="1:246" s="2" customFormat="1" ht="36" customHeight="1">
      <c r="A7" s="14"/>
      <c r="B7" s="14"/>
      <c r="C7" s="14"/>
      <c r="D7" s="15"/>
      <c r="E7" s="15"/>
      <c r="F7" s="15"/>
      <c r="G7" s="20"/>
      <c r="H7" s="21"/>
      <c r="I7" s="21"/>
      <c r="J7" s="21"/>
      <c r="K7" s="21"/>
      <c r="L7" s="21"/>
      <c r="M7" s="2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46" s="2" customFormat="1" ht="36" customHeight="1">
      <c r="A8" s="16"/>
      <c r="B8" s="16"/>
      <c r="C8" s="16"/>
      <c r="D8" s="15"/>
      <c r="E8" s="15"/>
      <c r="F8" s="15"/>
      <c r="G8" s="20"/>
      <c r="H8" s="20"/>
      <c r="I8" s="15"/>
      <c r="J8" s="15"/>
      <c r="K8" s="15"/>
      <c r="L8" s="15"/>
      <c r="M8" s="1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</row>
    <row r="9" spans="1:246" s="2" customFormat="1" ht="36" customHeight="1">
      <c r="A9" s="16"/>
      <c r="B9" s="16"/>
      <c r="C9" s="16"/>
      <c r="D9" s="17"/>
      <c r="E9" s="17"/>
      <c r="F9" s="17"/>
      <c r="G9" s="22"/>
      <c r="H9" s="20"/>
      <c r="I9" s="25"/>
      <c r="J9" s="15"/>
      <c r="K9" s="25"/>
      <c r="L9" s="15"/>
      <c r="M9" s="2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</row>
    <row r="10" spans="1:246" s="2" customFormat="1" ht="36" customHeight="1">
      <c r="A10" s="16"/>
      <c r="B10" s="16"/>
      <c r="C10" s="16"/>
      <c r="D10" s="17"/>
      <c r="E10" s="17"/>
      <c r="F10" s="17"/>
      <c r="G10" s="22"/>
      <c r="H10" s="20"/>
      <c r="I10" s="25"/>
      <c r="J10" s="15"/>
      <c r="K10" s="25"/>
      <c r="L10" s="15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</row>
    <row r="11" spans="1:246" s="2" customFormat="1" ht="36" customHeight="1">
      <c r="A11" s="16"/>
      <c r="B11" s="16"/>
      <c r="C11" s="16"/>
      <c r="D11" s="17"/>
      <c r="E11" s="17"/>
      <c r="F11" s="17"/>
      <c r="G11" s="22"/>
      <c r="H11" s="20"/>
      <c r="I11" s="25"/>
      <c r="J11" s="15"/>
      <c r="K11" s="25"/>
      <c r="L11" s="15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</row>
    <row r="12" spans="1:246" s="2" customFormat="1" ht="36" customHeight="1">
      <c r="A12" s="16"/>
      <c r="B12" s="16"/>
      <c r="C12" s="16"/>
      <c r="D12" s="17"/>
      <c r="E12" s="17"/>
      <c r="F12" s="17"/>
      <c r="G12" s="22"/>
      <c r="H12" s="20"/>
      <c r="I12" s="25"/>
      <c r="J12" s="15"/>
      <c r="K12" s="25"/>
      <c r="L12" s="1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</row>
    <row r="13" spans="1:246" s="2" customFormat="1" ht="36" customHeight="1">
      <c r="A13" s="16"/>
      <c r="B13" s="16"/>
      <c r="C13" s="16"/>
      <c r="D13" s="17"/>
      <c r="E13" s="17"/>
      <c r="F13" s="17"/>
      <c r="G13" s="22"/>
      <c r="H13" s="20"/>
      <c r="I13" s="25"/>
      <c r="J13" s="15"/>
      <c r="K13" s="25"/>
      <c r="L13" s="1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</row>
    <row r="14" ht="19.5" customHeight="1">
      <c r="A14" s="18" t="s">
        <v>350</v>
      </c>
    </row>
  </sheetData>
  <sheetProtection/>
  <mergeCells count="18">
    <mergeCell ref="A2:M2"/>
    <mergeCell ref="A3:D3"/>
    <mergeCell ref="L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G4:G5"/>
    <mergeCell ref="A4:C6"/>
    <mergeCell ref="D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15"/>
      <c r="B1" s="115"/>
      <c r="C1" s="115"/>
      <c r="D1" s="44" t="s">
        <v>3</v>
      </c>
    </row>
    <row r="2" spans="1:4" ht="20.25" customHeight="1">
      <c r="A2" s="30" t="s">
        <v>4</v>
      </c>
      <c r="B2" s="30"/>
      <c r="C2" s="30"/>
      <c r="D2" s="30"/>
    </row>
    <row r="3" spans="1:4" ht="20.25" customHeight="1">
      <c r="A3" s="116" t="s">
        <v>0</v>
      </c>
      <c r="B3" s="117"/>
      <c r="C3" s="54"/>
      <c r="D3" s="44" t="s">
        <v>5</v>
      </c>
    </row>
    <row r="4" spans="1:4" ht="19.5" customHeight="1">
      <c r="A4" s="118" t="s">
        <v>6</v>
      </c>
      <c r="B4" s="119"/>
      <c r="C4" s="118" t="s">
        <v>7</v>
      </c>
      <c r="D4" s="119"/>
    </row>
    <row r="5" spans="1:4" ht="19.5" customHeight="1">
      <c r="A5" s="121" t="s">
        <v>8</v>
      </c>
      <c r="B5" s="121" t="s">
        <v>9</v>
      </c>
      <c r="C5" s="121" t="s">
        <v>8</v>
      </c>
      <c r="D5" s="170" t="s">
        <v>9</v>
      </c>
    </row>
    <row r="6" spans="1:4" ht="19.5" customHeight="1">
      <c r="A6" s="132" t="s">
        <v>10</v>
      </c>
      <c r="B6" s="171">
        <v>489.12</v>
      </c>
      <c r="C6" s="132" t="s">
        <v>11</v>
      </c>
      <c r="D6" s="171">
        <v>0</v>
      </c>
    </row>
    <row r="7" spans="1:4" ht="19.5" customHeight="1">
      <c r="A7" s="132" t="s">
        <v>12</v>
      </c>
      <c r="B7" s="124">
        <v>0</v>
      </c>
      <c r="C7" s="132" t="s">
        <v>13</v>
      </c>
      <c r="D7" s="171">
        <v>0</v>
      </c>
    </row>
    <row r="8" spans="1:4" ht="19.5" customHeight="1">
      <c r="A8" s="123" t="s">
        <v>14</v>
      </c>
      <c r="B8" s="171">
        <v>0</v>
      </c>
      <c r="C8" s="172" t="s">
        <v>15</v>
      </c>
      <c r="D8" s="171">
        <v>0</v>
      </c>
    </row>
    <row r="9" spans="1:4" ht="19.5" customHeight="1">
      <c r="A9" s="132" t="s">
        <v>16</v>
      </c>
      <c r="B9" s="163">
        <v>0</v>
      </c>
      <c r="C9" s="132" t="s">
        <v>17</v>
      </c>
      <c r="D9" s="171">
        <v>0</v>
      </c>
    </row>
    <row r="10" spans="1:4" ht="19.5" customHeight="1">
      <c r="A10" s="132" t="s">
        <v>18</v>
      </c>
      <c r="B10" s="171">
        <v>0</v>
      </c>
      <c r="C10" s="132" t="s">
        <v>19</v>
      </c>
      <c r="D10" s="171">
        <v>6.5</v>
      </c>
    </row>
    <row r="11" spans="1:4" ht="19.5" customHeight="1">
      <c r="A11" s="132" t="s">
        <v>20</v>
      </c>
      <c r="B11" s="171">
        <v>0</v>
      </c>
      <c r="C11" s="132" t="s">
        <v>21</v>
      </c>
      <c r="D11" s="171">
        <v>0</v>
      </c>
    </row>
    <row r="12" spans="1:4" ht="19.5" customHeight="1">
      <c r="A12" s="132"/>
      <c r="B12" s="171"/>
      <c r="C12" s="132" t="s">
        <v>22</v>
      </c>
      <c r="D12" s="171">
        <v>0</v>
      </c>
    </row>
    <row r="13" spans="1:4" ht="19.5" customHeight="1">
      <c r="A13" s="126"/>
      <c r="B13" s="171"/>
      <c r="C13" s="132" t="s">
        <v>23</v>
      </c>
      <c r="D13" s="171">
        <v>33.88</v>
      </c>
    </row>
    <row r="14" spans="1:4" ht="19.5" customHeight="1">
      <c r="A14" s="126"/>
      <c r="B14" s="171"/>
      <c r="C14" s="132" t="s">
        <v>24</v>
      </c>
      <c r="D14" s="171">
        <v>0</v>
      </c>
    </row>
    <row r="15" spans="1:4" ht="19.5" customHeight="1">
      <c r="A15" s="126"/>
      <c r="B15" s="171"/>
      <c r="C15" s="132" t="s">
        <v>25</v>
      </c>
      <c r="D15" s="171">
        <v>33.29</v>
      </c>
    </row>
    <row r="16" spans="1:4" ht="19.5" customHeight="1">
      <c r="A16" s="126"/>
      <c r="B16" s="171"/>
      <c r="C16" s="132" t="s">
        <v>26</v>
      </c>
      <c r="D16" s="171">
        <v>0</v>
      </c>
    </row>
    <row r="17" spans="1:4" ht="19.5" customHeight="1">
      <c r="A17" s="126"/>
      <c r="B17" s="171"/>
      <c r="C17" s="132" t="s">
        <v>27</v>
      </c>
      <c r="D17" s="171">
        <v>394.11</v>
      </c>
    </row>
    <row r="18" spans="1:4" ht="19.5" customHeight="1">
      <c r="A18" s="126"/>
      <c r="B18" s="171"/>
      <c r="C18" s="132" t="s">
        <v>28</v>
      </c>
      <c r="D18" s="171">
        <v>0</v>
      </c>
    </row>
    <row r="19" spans="1:4" ht="19.5" customHeight="1">
      <c r="A19" s="126"/>
      <c r="B19" s="171"/>
      <c r="C19" s="132" t="s">
        <v>29</v>
      </c>
      <c r="D19" s="171">
        <v>0</v>
      </c>
    </row>
    <row r="20" spans="1:4" ht="19.5" customHeight="1">
      <c r="A20" s="126"/>
      <c r="B20" s="171"/>
      <c r="C20" s="132" t="s">
        <v>30</v>
      </c>
      <c r="D20" s="171">
        <v>0</v>
      </c>
    </row>
    <row r="21" spans="1:4" ht="19.5" customHeight="1">
      <c r="A21" s="126"/>
      <c r="B21" s="171"/>
      <c r="C21" s="132" t="s">
        <v>31</v>
      </c>
      <c r="D21" s="171">
        <v>0</v>
      </c>
    </row>
    <row r="22" spans="1:4" ht="19.5" customHeight="1">
      <c r="A22" s="126"/>
      <c r="B22" s="171"/>
      <c r="C22" s="132" t="s">
        <v>32</v>
      </c>
      <c r="D22" s="171">
        <v>0</v>
      </c>
    </row>
    <row r="23" spans="1:4" ht="19.5" customHeight="1">
      <c r="A23" s="126"/>
      <c r="B23" s="171"/>
      <c r="C23" s="132" t="s">
        <v>33</v>
      </c>
      <c r="D23" s="171">
        <v>0</v>
      </c>
    </row>
    <row r="24" spans="1:4" ht="19.5" customHeight="1">
      <c r="A24" s="126"/>
      <c r="B24" s="171"/>
      <c r="C24" s="132" t="s">
        <v>34</v>
      </c>
      <c r="D24" s="171">
        <v>0</v>
      </c>
    </row>
    <row r="25" spans="1:4" ht="19.5" customHeight="1">
      <c r="A25" s="126"/>
      <c r="B25" s="171"/>
      <c r="C25" s="132" t="s">
        <v>35</v>
      </c>
      <c r="D25" s="171">
        <v>45.34</v>
      </c>
    </row>
    <row r="26" spans="1:4" ht="19.5" customHeight="1">
      <c r="A26" s="132"/>
      <c r="B26" s="171"/>
      <c r="C26" s="132" t="s">
        <v>36</v>
      </c>
      <c r="D26" s="171">
        <v>0</v>
      </c>
    </row>
    <row r="27" spans="1:4" ht="19.5" customHeight="1">
      <c r="A27" s="132"/>
      <c r="B27" s="171"/>
      <c r="C27" s="132" t="s">
        <v>37</v>
      </c>
      <c r="D27" s="171">
        <v>0</v>
      </c>
    </row>
    <row r="28" spans="1:4" ht="19.5" customHeight="1">
      <c r="A28" s="132" t="s">
        <v>38</v>
      </c>
      <c r="B28" s="171"/>
      <c r="C28" s="132" t="s">
        <v>39</v>
      </c>
      <c r="D28" s="171">
        <v>0</v>
      </c>
    </row>
    <row r="29" spans="1:4" ht="19.5" customHeight="1">
      <c r="A29" s="132"/>
      <c r="B29" s="171"/>
      <c r="C29" s="132" t="s">
        <v>40</v>
      </c>
      <c r="D29" s="171">
        <v>0</v>
      </c>
    </row>
    <row r="30" spans="1:4" ht="19.5" customHeight="1">
      <c r="A30" s="136"/>
      <c r="B30" s="124"/>
      <c r="C30" s="136" t="s">
        <v>41</v>
      </c>
      <c r="D30" s="124">
        <v>0</v>
      </c>
    </row>
    <row r="31" spans="1:4" ht="19.5" customHeight="1">
      <c r="A31" s="139"/>
      <c r="B31" s="140"/>
      <c r="C31" s="139" t="s">
        <v>42</v>
      </c>
      <c r="D31" s="140">
        <v>0</v>
      </c>
    </row>
    <row r="32" spans="1:4" ht="19.5" customHeight="1">
      <c r="A32" s="139"/>
      <c r="B32" s="140"/>
      <c r="C32" s="139" t="s">
        <v>43</v>
      </c>
      <c r="D32" s="140">
        <v>0</v>
      </c>
    </row>
    <row r="33" spans="1:4" ht="19.5" customHeight="1">
      <c r="A33" s="139"/>
      <c r="B33" s="140"/>
      <c r="C33" s="139" t="s">
        <v>44</v>
      </c>
      <c r="D33" s="140">
        <v>0</v>
      </c>
    </row>
    <row r="34" spans="1:4" ht="19.5" customHeight="1">
      <c r="A34" s="139"/>
      <c r="B34" s="140"/>
      <c r="C34" s="139" t="s">
        <v>45</v>
      </c>
      <c r="D34" s="140">
        <v>0</v>
      </c>
    </row>
    <row r="35" spans="1:4" ht="19.5" customHeight="1">
      <c r="A35" s="139"/>
      <c r="B35" s="140"/>
      <c r="C35" s="139" t="s">
        <v>46</v>
      </c>
      <c r="D35" s="140">
        <v>0</v>
      </c>
    </row>
    <row r="36" spans="1:4" ht="19.5" customHeight="1">
      <c r="A36" s="139"/>
      <c r="B36" s="140"/>
      <c r="C36" s="139"/>
      <c r="D36" s="143"/>
    </row>
    <row r="37" spans="1:4" ht="19.5" customHeight="1">
      <c r="A37" s="142" t="s">
        <v>47</v>
      </c>
      <c r="B37" s="143">
        <f>SUM(B6:B34)</f>
        <v>489.12</v>
      </c>
      <c r="C37" s="142" t="s">
        <v>48</v>
      </c>
      <c r="D37" s="143">
        <f>SUM(D6:D35)</f>
        <v>513.12</v>
      </c>
    </row>
    <row r="38" spans="1:4" ht="19.5" customHeight="1">
      <c r="A38" s="139" t="s">
        <v>49</v>
      </c>
      <c r="B38" s="140">
        <v>0</v>
      </c>
      <c r="C38" s="139" t="s">
        <v>50</v>
      </c>
      <c r="D38" s="140">
        <v>0</v>
      </c>
    </row>
    <row r="39" spans="1:4" ht="19.5" customHeight="1">
      <c r="A39" s="139" t="s">
        <v>51</v>
      </c>
      <c r="B39" s="140">
        <v>24</v>
      </c>
      <c r="C39" s="139" t="s">
        <v>52</v>
      </c>
      <c r="D39" s="140">
        <v>0</v>
      </c>
    </row>
    <row r="40" spans="1:4" ht="19.5" customHeight="1">
      <c r="A40" s="139"/>
      <c r="B40" s="140"/>
      <c r="C40" s="139" t="s">
        <v>53</v>
      </c>
      <c r="D40" s="140">
        <v>0</v>
      </c>
    </row>
    <row r="41" spans="1:4" ht="19.5" customHeight="1">
      <c r="A41" s="173"/>
      <c r="B41" s="174"/>
      <c r="C41" s="173"/>
      <c r="D41" s="175"/>
    </row>
    <row r="42" spans="1:4" ht="19.5" customHeight="1">
      <c r="A42" s="176" t="s">
        <v>54</v>
      </c>
      <c r="B42" s="177">
        <f>SUM(B37:B39)</f>
        <v>513.12</v>
      </c>
      <c r="C42" s="176" t="s">
        <v>55</v>
      </c>
      <c r="D42" s="178">
        <f>SUM(D37,D38,D40)</f>
        <v>513.12</v>
      </c>
    </row>
    <row r="43" spans="1:4" ht="20.25" customHeight="1">
      <c r="A43" s="179"/>
      <c r="B43" s="180"/>
      <c r="C43" s="181"/>
      <c r="D43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12"/>
      <c r="T1" s="169" t="s">
        <v>56</v>
      </c>
    </row>
    <row r="2" spans="1:20" ht="19.5" customHeight="1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9.5" customHeight="1">
      <c r="A3" s="31" t="s">
        <v>0</v>
      </c>
      <c r="B3" s="32"/>
      <c r="C3" s="32"/>
      <c r="D3" s="32"/>
      <c r="E3" s="32"/>
      <c r="F3" s="56"/>
      <c r="G3" s="56"/>
      <c r="H3" s="56"/>
      <c r="I3" s="56"/>
      <c r="J3" s="104"/>
      <c r="K3" s="104"/>
      <c r="L3" s="104"/>
      <c r="M3" s="104"/>
      <c r="N3" s="104"/>
      <c r="O3" s="104"/>
      <c r="P3" s="104"/>
      <c r="Q3" s="104"/>
      <c r="R3" s="104"/>
      <c r="S3" s="92"/>
      <c r="T3" s="44" t="s">
        <v>5</v>
      </c>
    </row>
    <row r="4" spans="1:20" ht="19.5" customHeight="1">
      <c r="A4" s="33" t="s">
        <v>58</v>
      </c>
      <c r="B4" s="34"/>
      <c r="C4" s="34"/>
      <c r="D4" s="34"/>
      <c r="E4" s="35"/>
      <c r="F4" s="86" t="s">
        <v>59</v>
      </c>
      <c r="G4" s="46" t="s">
        <v>60</v>
      </c>
      <c r="H4" s="48" t="s">
        <v>61</v>
      </c>
      <c r="I4" s="48" t="s">
        <v>62</v>
      </c>
      <c r="J4" s="48" t="s">
        <v>63</v>
      </c>
      <c r="K4" s="48" t="s">
        <v>64</v>
      </c>
      <c r="L4" s="48"/>
      <c r="M4" s="166" t="s">
        <v>65</v>
      </c>
      <c r="N4" s="100" t="s">
        <v>66</v>
      </c>
      <c r="O4" s="101"/>
      <c r="P4" s="101"/>
      <c r="Q4" s="101"/>
      <c r="R4" s="102"/>
      <c r="S4" s="86" t="s">
        <v>67</v>
      </c>
      <c r="T4" s="48" t="s">
        <v>68</v>
      </c>
    </row>
    <row r="5" spans="1:20" ht="19.5" customHeight="1">
      <c r="A5" s="33" t="s">
        <v>69</v>
      </c>
      <c r="B5" s="34"/>
      <c r="C5" s="35"/>
      <c r="D5" s="82" t="s">
        <v>70</v>
      </c>
      <c r="E5" s="47" t="s">
        <v>71</v>
      </c>
      <c r="F5" s="48"/>
      <c r="G5" s="46"/>
      <c r="H5" s="48"/>
      <c r="I5" s="48"/>
      <c r="J5" s="48"/>
      <c r="K5" s="164" t="s">
        <v>72</v>
      </c>
      <c r="L5" s="48" t="s">
        <v>73</v>
      </c>
      <c r="M5" s="167"/>
      <c r="N5" s="95" t="s">
        <v>74</v>
      </c>
      <c r="O5" s="95" t="s">
        <v>75</v>
      </c>
      <c r="P5" s="95" t="s">
        <v>76</v>
      </c>
      <c r="Q5" s="95" t="s">
        <v>77</v>
      </c>
      <c r="R5" s="95" t="s">
        <v>78</v>
      </c>
      <c r="S5" s="48"/>
      <c r="T5" s="48"/>
    </row>
    <row r="6" spans="1:20" ht="30.75" customHeight="1">
      <c r="A6" s="38" t="s">
        <v>79</v>
      </c>
      <c r="B6" s="37" t="s">
        <v>80</v>
      </c>
      <c r="C6" s="39" t="s">
        <v>81</v>
      </c>
      <c r="D6" s="49"/>
      <c r="E6" s="49"/>
      <c r="F6" s="50"/>
      <c r="G6" s="51"/>
      <c r="H6" s="50"/>
      <c r="I6" s="50"/>
      <c r="J6" s="50"/>
      <c r="K6" s="165"/>
      <c r="L6" s="50"/>
      <c r="M6" s="168"/>
      <c r="N6" s="50"/>
      <c r="O6" s="50"/>
      <c r="P6" s="50"/>
      <c r="Q6" s="50"/>
      <c r="R6" s="50"/>
      <c r="S6" s="50"/>
      <c r="T6" s="50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61">
        <v>513.12</v>
      </c>
      <c r="G7" s="61">
        <v>24</v>
      </c>
      <c r="H7" s="61">
        <v>489.12</v>
      </c>
      <c r="I7" s="61">
        <v>0</v>
      </c>
      <c r="J7" s="52">
        <v>0</v>
      </c>
      <c r="K7" s="53">
        <v>0</v>
      </c>
      <c r="L7" s="61">
        <v>0</v>
      </c>
      <c r="M7" s="52">
        <v>0</v>
      </c>
      <c r="N7" s="53">
        <f aca="true" t="shared" si="0" ref="N7:N18">SUM(O7:R7)</f>
        <v>0</v>
      </c>
      <c r="O7" s="61">
        <v>0</v>
      </c>
      <c r="P7" s="61">
        <v>0</v>
      </c>
      <c r="Q7" s="61">
        <v>0</v>
      </c>
      <c r="R7" s="52">
        <v>0</v>
      </c>
      <c r="S7" s="53">
        <v>0</v>
      </c>
      <c r="T7" s="52">
        <v>0</v>
      </c>
    </row>
    <row r="8" spans="1:20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82</v>
      </c>
      <c r="F8" s="61">
        <v>513.12</v>
      </c>
      <c r="G8" s="61">
        <v>24</v>
      </c>
      <c r="H8" s="61">
        <v>489.12</v>
      </c>
      <c r="I8" s="61">
        <v>0</v>
      </c>
      <c r="J8" s="52">
        <v>0</v>
      </c>
      <c r="K8" s="53">
        <v>0</v>
      </c>
      <c r="L8" s="61">
        <v>0</v>
      </c>
      <c r="M8" s="52">
        <v>0</v>
      </c>
      <c r="N8" s="53">
        <f t="shared" si="0"/>
        <v>0</v>
      </c>
      <c r="O8" s="61">
        <v>0</v>
      </c>
      <c r="P8" s="61">
        <v>0</v>
      </c>
      <c r="Q8" s="61">
        <v>0</v>
      </c>
      <c r="R8" s="52">
        <v>0</v>
      </c>
      <c r="S8" s="53">
        <v>0</v>
      </c>
      <c r="T8" s="52">
        <v>0</v>
      </c>
    </row>
    <row r="9" spans="1:20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83</v>
      </c>
      <c r="F9" s="61">
        <v>513.12</v>
      </c>
      <c r="G9" s="61">
        <v>24</v>
      </c>
      <c r="H9" s="61">
        <v>489.12</v>
      </c>
      <c r="I9" s="61">
        <v>0</v>
      </c>
      <c r="J9" s="52">
        <v>0</v>
      </c>
      <c r="K9" s="53">
        <v>0</v>
      </c>
      <c r="L9" s="61">
        <v>0</v>
      </c>
      <c r="M9" s="52">
        <v>0</v>
      </c>
      <c r="N9" s="53">
        <f t="shared" si="0"/>
        <v>0</v>
      </c>
      <c r="O9" s="61">
        <v>0</v>
      </c>
      <c r="P9" s="61">
        <v>0</v>
      </c>
      <c r="Q9" s="61">
        <v>0</v>
      </c>
      <c r="R9" s="52">
        <v>0</v>
      </c>
      <c r="S9" s="53">
        <v>0</v>
      </c>
      <c r="T9" s="52">
        <v>0</v>
      </c>
    </row>
    <row r="10" spans="1:20" ht="19.5" customHeight="1">
      <c r="A10" s="41" t="s">
        <v>84</v>
      </c>
      <c r="B10" s="41" t="s">
        <v>85</v>
      </c>
      <c r="C10" s="41" t="s">
        <v>86</v>
      </c>
      <c r="D10" s="41" t="s">
        <v>87</v>
      </c>
      <c r="E10" s="41" t="s">
        <v>88</v>
      </c>
      <c r="F10" s="61">
        <v>6.5</v>
      </c>
      <c r="G10" s="61">
        <v>0</v>
      </c>
      <c r="H10" s="61">
        <v>6.5</v>
      </c>
      <c r="I10" s="61">
        <v>0</v>
      </c>
      <c r="J10" s="52">
        <v>0</v>
      </c>
      <c r="K10" s="53">
        <v>0</v>
      </c>
      <c r="L10" s="61">
        <v>0</v>
      </c>
      <c r="M10" s="52">
        <v>0</v>
      </c>
      <c r="N10" s="53">
        <f t="shared" si="0"/>
        <v>0</v>
      </c>
      <c r="O10" s="61">
        <v>0</v>
      </c>
      <c r="P10" s="61">
        <v>0</v>
      </c>
      <c r="Q10" s="61">
        <v>0</v>
      </c>
      <c r="R10" s="52">
        <v>0</v>
      </c>
      <c r="S10" s="53">
        <v>0</v>
      </c>
      <c r="T10" s="52">
        <v>0</v>
      </c>
    </row>
    <row r="11" spans="1:20" ht="19.5" customHeight="1">
      <c r="A11" s="41" t="s">
        <v>89</v>
      </c>
      <c r="B11" s="41" t="s">
        <v>90</v>
      </c>
      <c r="C11" s="41" t="s">
        <v>91</v>
      </c>
      <c r="D11" s="41" t="s">
        <v>87</v>
      </c>
      <c r="E11" s="41" t="s">
        <v>92</v>
      </c>
      <c r="F11" s="61">
        <v>0.49</v>
      </c>
      <c r="G11" s="61">
        <v>0</v>
      </c>
      <c r="H11" s="61">
        <v>0.49</v>
      </c>
      <c r="I11" s="61">
        <v>0</v>
      </c>
      <c r="J11" s="52">
        <v>0</v>
      </c>
      <c r="K11" s="53">
        <v>0</v>
      </c>
      <c r="L11" s="61">
        <v>0</v>
      </c>
      <c r="M11" s="52">
        <v>0</v>
      </c>
      <c r="N11" s="53">
        <f t="shared" si="0"/>
        <v>0</v>
      </c>
      <c r="O11" s="61">
        <v>0</v>
      </c>
      <c r="P11" s="61">
        <v>0</v>
      </c>
      <c r="Q11" s="61">
        <v>0</v>
      </c>
      <c r="R11" s="52">
        <v>0</v>
      </c>
      <c r="S11" s="53">
        <v>0</v>
      </c>
      <c r="T11" s="52">
        <v>0</v>
      </c>
    </row>
    <row r="12" spans="1:20" ht="19.5" customHeight="1">
      <c r="A12" s="41" t="s">
        <v>89</v>
      </c>
      <c r="B12" s="41" t="s">
        <v>90</v>
      </c>
      <c r="C12" s="41" t="s">
        <v>90</v>
      </c>
      <c r="D12" s="41" t="s">
        <v>87</v>
      </c>
      <c r="E12" s="41" t="s">
        <v>93</v>
      </c>
      <c r="F12" s="61">
        <v>33.39</v>
      </c>
      <c r="G12" s="61">
        <v>0</v>
      </c>
      <c r="H12" s="61">
        <v>33.39</v>
      </c>
      <c r="I12" s="61">
        <v>0</v>
      </c>
      <c r="J12" s="52">
        <v>0</v>
      </c>
      <c r="K12" s="53">
        <v>0</v>
      </c>
      <c r="L12" s="61">
        <v>0</v>
      </c>
      <c r="M12" s="52">
        <v>0</v>
      </c>
      <c r="N12" s="53">
        <f t="shared" si="0"/>
        <v>0</v>
      </c>
      <c r="O12" s="61">
        <v>0</v>
      </c>
      <c r="P12" s="61">
        <v>0</v>
      </c>
      <c r="Q12" s="61">
        <v>0</v>
      </c>
      <c r="R12" s="52">
        <v>0</v>
      </c>
      <c r="S12" s="53">
        <v>0</v>
      </c>
      <c r="T12" s="52">
        <v>0</v>
      </c>
    </row>
    <row r="13" spans="1:20" ht="19.5" customHeight="1">
      <c r="A13" s="41" t="s">
        <v>94</v>
      </c>
      <c r="B13" s="41" t="s">
        <v>95</v>
      </c>
      <c r="C13" s="41" t="s">
        <v>91</v>
      </c>
      <c r="D13" s="41" t="s">
        <v>87</v>
      </c>
      <c r="E13" s="41" t="s">
        <v>96</v>
      </c>
      <c r="F13" s="61">
        <v>26.85</v>
      </c>
      <c r="G13" s="61">
        <v>0</v>
      </c>
      <c r="H13" s="61">
        <v>26.85</v>
      </c>
      <c r="I13" s="61">
        <v>0</v>
      </c>
      <c r="J13" s="52">
        <v>0</v>
      </c>
      <c r="K13" s="53">
        <v>0</v>
      </c>
      <c r="L13" s="61">
        <v>0</v>
      </c>
      <c r="M13" s="52">
        <v>0</v>
      </c>
      <c r="N13" s="53">
        <f t="shared" si="0"/>
        <v>0</v>
      </c>
      <c r="O13" s="61">
        <v>0</v>
      </c>
      <c r="P13" s="61">
        <v>0</v>
      </c>
      <c r="Q13" s="61">
        <v>0</v>
      </c>
      <c r="R13" s="52">
        <v>0</v>
      </c>
      <c r="S13" s="53">
        <v>0</v>
      </c>
      <c r="T13" s="52">
        <v>0</v>
      </c>
    </row>
    <row r="14" spans="1:20" ht="19.5" customHeight="1">
      <c r="A14" s="41" t="s">
        <v>94</v>
      </c>
      <c r="B14" s="41" t="s">
        <v>95</v>
      </c>
      <c r="C14" s="41" t="s">
        <v>86</v>
      </c>
      <c r="D14" s="41" t="s">
        <v>87</v>
      </c>
      <c r="E14" s="41" t="s">
        <v>97</v>
      </c>
      <c r="F14" s="61">
        <v>6.44</v>
      </c>
      <c r="G14" s="61">
        <v>0</v>
      </c>
      <c r="H14" s="61">
        <v>6.44</v>
      </c>
      <c r="I14" s="61">
        <v>0</v>
      </c>
      <c r="J14" s="52">
        <v>0</v>
      </c>
      <c r="K14" s="53">
        <v>0</v>
      </c>
      <c r="L14" s="61">
        <v>0</v>
      </c>
      <c r="M14" s="52">
        <v>0</v>
      </c>
      <c r="N14" s="53">
        <f t="shared" si="0"/>
        <v>0</v>
      </c>
      <c r="O14" s="61">
        <v>0</v>
      </c>
      <c r="P14" s="61">
        <v>0</v>
      </c>
      <c r="Q14" s="61">
        <v>0</v>
      </c>
      <c r="R14" s="52">
        <v>0</v>
      </c>
      <c r="S14" s="53">
        <v>0</v>
      </c>
      <c r="T14" s="52">
        <v>0</v>
      </c>
    </row>
    <row r="15" spans="1:20" ht="19.5" customHeight="1">
      <c r="A15" s="41" t="s">
        <v>98</v>
      </c>
      <c r="B15" s="41" t="s">
        <v>91</v>
      </c>
      <c r="C15" s="41" t="s">
        <v>91</v>
      </c>
      <c r="D15" s="41" t="s">
        <v>87</v>
      </c>
      <c r="E15" s="41" t="s">
        <v>99</v>
      </c>
      <c r="F15" s="61">
        <v>321.29</v>
      </c>
      <c r="G15" s="61">
        <v>0</v>
      </c>
      <c r="H15" s="61">
        <v>321.29</v>
      </c>
      <c r="I15" s="61">
        <v>0</v>
      </c>
      <c r="J15" s="52">
        <v>0</v>
      </c>
      <c r="K15" s="53">
        <v>0</v>
      </c>
      <c r="L15" s="61">
        <v>0</v>
      </c>
      <c r="M15" s="52">
        <v>0</v>
      </c>
      <c r="N15" s="53">
        <f t="shared" si="0"/>
        <v>0</v>
      </c>
      <c r="O15" s="61">
        <v>0</v>
      </c>
      <c r="P15" s="61">
        <v>0</v>
      </c>
      <c r="Q15" s="61">
        <v>0</v>
      </c>
      <c r="R15" s="52">
        <v>0</v>
      </c>
      <c r="S15" s="53">
        <v>0</v>
      </c>
      <c r="T15" s="52">
        <v>0</v>
      </c>
    </row>
    <row r="16" spans="1:20" ht="19.5" customHeight="1">
      <c r="A16" s="41" t="s">
        <v>98</v>
      </c>
      <c r="B16" s="41" t="s">
        <v>91</v>
      </c>
      <c r="C16" s="41" t="s">
        <v>100</v>
      </c>
      <c r="D16" s="41" t="s">
        <v>87</v>
      </c>
      <c r="E16" s="41" t="s">
        <v>101</v>
      </c>
      <c r="F16" s="61">
        <v>72.82</v>
      </c>
      <c r="G16" s="61">
        <v>24</v>
      </c>
      <c r="H16" s="61">
        <v>48.82</v>
      </c>
      <c r="I16" s="61">
        <v>0</v>
      </c>
      <c r="J16" s="52">
        <v>0</v>
      </c>
      <c r="K16" s="53">
        <v>0</v>
      </c>
      <c r="L16" s="61">
        <v>0</v>
      </c>
      <c r="M16" s="52">
        <v>0</v>
      </c>
      <c r="N16" s="53">
        <f t="shared" si="0"/>
        <v>0</v>
      </c>
      <c r="O16" s="61">
        <v>0</v>
      </c>
      <c r="P16" s="61">
        <v>0</v>
      </c>
      <c r="Q16" s="61">
        <v>0</v>
      </c>
      <c r="R16" s="52">
        <v>0</v>
      </c>
      <c r="S16" s="53">
        <v>0</v>
      </c>
      <c r="T16" s="52">
        <v>0</v>
      </c>
    </row>
    <row r="17" spans="1:20" ht="19.5" customHeight="1">
      <c r="A17" s="41" t="s">
        <v>102</v>
      </c>
      <c r="B17" s="41" t="s">
        <v>100</v>
      </c>
      <c r="C17" s="41" t="s">
        <v>91</v>
      </c>
      <c r="D17" s="41" t="s">
        <v>87</v>
      </c>
      <c r="E17" s="41" t="s">
        <v>103</v>
      </c>
      <c r="F17" s="61">
        <v>34.27</v>
      </c>
      <c r="G17" s="61">
        <v>0</v>
      </c>
      <c r="H17" s="61">
        <v>34.27</v>
      </c>
      <c r="I17" s="61">
        <v>0</v>
      </c>
      <c r="J17" s="52">
        <v>0</v>
      </c>
      <c r="K17" s="53">
        <v>0</v>
      </c>
      <c r="L17" s="61">
        <v>0</v>
      </c>
      <c r="M17" s="52">
        <v>0</v>
      </c>
      <c r="N17" s="53">
        <f t="shared" si="0"/>
        <v>0</v>
      </c>
      <c r="O17" s="61">
        <v>0</v>
      </c>
      <c r="P17" s="61">
        <v>0</v>
      </c>
      <c r="Q17" s="61">
        <v>0</v>
      </c>
      <c r="R17" s="52">
        <v>0</v>
      </c>
      <c r="S17" s="53">
        <v>0</v>
      </c>
      <c r="T17" s="52">
        <v>0</v>
      </c>
    </row>
    <row r="18" spans="1:20" ht="19.5" customHeight="1">
      <c r="A18" s="41" t="s">
        <v>102</v>
      </c>
      <c r="B18" s="41" t="s">
        <v>100</v>
      </c>
      <c r="C18" s="41" t="s">
        <v>86</v>
      </c>
      <c r="D18" s="41" t="s">
        <v>87</v>
      </c>
      <c r="E18" s="41" t="s">
        <v>104</v>
      </c>
      <c r="F18" s="61">
        <v>11.07</v>
      </c>
      <c r="G18" s="61">
        <v>0</v>
      </c>
      <c r="H18" s="61">
        <v>11.07</v>
      </c>
      <c r="I18" s="61">
        <v>0</v>
      </c>
      <c r="J18" s="52">
        <v>0</v>
      </c>
      <c r="K18" s="53">
        <v>0</v>
      </c>
      <c r="L18" s="61">
        <v>0</v>
      </c>
      <c r="M18" s="52">
        <v>0</v>
      </c>
      <c r="N18" s="53">
        <f t="shared" si="0"/>
        <v>0</v>
      </c>
      <c r="O18" s="61">
        <v>0</v>
      </c>
      <c r="P18" s="61">
        <v>0</v>
      </c>
      <c r="Q18" s="61">
        <v>0</v>
      </c>
      <c r="R18" s="52">
        <v>0</v>
      </c>
      <c r="S18" s="53">
        <v>0</v>
      </c>
      <c r="T18" s="5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H12" sqref="H12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54"/>
      <c r="B1" s="149"/>
      <c r="C1" s="149"/>
      <c r="D1" s="149"/>
      <c r="E1" s="149"/>
      <c r="F1" s="149"/>
      <c r="G1" s="149"/>
      <c r="H1" s="149"/>
      <c r="I1" s="149"/>
      <c r="J1" s="162" t="s">
        <v>105</v>
      </c>
    </row>
    <row r="2" spans="1:10" ht="19.5" customHeight="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9.5" customHeight="1">
      <c r="A3" s="116" t="s">
        <v>0</v>
      </c>
      <c r="B3" s="117"/>
      <c r="C3" s="117"/>
      <c r="D3" s="117"/>
      <c r="E3" s="117"/>
      <c r="F3" s="156"/>
      <c r="G3" s="156"/>
      <c r="H3" s="156"/>
      <c r="I3" s="156"/>
      <c r="J3" s="44" t="s">
        <v>5</v>
      </c>
    </row>
    <row r="4" spans="1:10" ht="19.5" customHeight="1">
      <c r="A4" s="118" t="s">
        <v>58</v>
      </c>
      <c r="B4" s="120"/>
      <c r="C4" s="120"/>
      <c r="D4" s="120"/>
      <c r="E4" s="119"/>
      <c r="F4" s="157" t="s">
        <v>59</v>
      </c>
      <c r="G4" s="158" t="s">
        <v>107</v>
      </c>
      <c r="H4" s="159" t="s">
        <v>108</v>
      </c>
      <c r="I4" s="159" t="s">
        <v>109</v>
      </c>
      <c r="J4" s="153" t="s">
        <v>110</v>
      </c>
    </row>
    <row r="5" spans="1:10" ht="19.5" customHeight="1">
      <c r="A5" s="118" t="s">
        <v>69</v>
      </c>
      <c r="B5" s="120"/>
      <c r="C5" s="119"/>
      <c r="D5" s="150" t="s">
        <v>70</v>
      </c>
      <c r="E5" s="160" t="s">
        <v>111</v>
      </c>
      <c r="F5" s="158"/>
      <c r="G5" s="158"/>
      <c r="H5" s="159"/>
      <c r="I5" s="159"/>
      <c r="J5" s="153"/>
    </row>
    <row r="6" spans="1:10" ht="15" customHeight="1">
      <c r="A6" s="151" t="s">
        <v>79</v>
      </c>
      <c r="B6" s="151" t="s">
        <v>80</v>
      </c>
      <c r="C6" s="152" t="s">
        <v>81</v>
      </c>
      <c r="D6" s="153"/>
      <c r="E6" s="161"/>
      <c r="F6" s="158"/>
      <c r="G6" s="158"/>
      <c r="H6" s="159"/>
      <c r="I6" s="159"/>
      <c r="J6" s="153"/>
    </row>
    <row r="7" spans="1:10" ht="19.5" customHeight="1">
      <c r="A7" s="154" t="s">
        <v>38</v>
      </c>
      <c r="B7" s="154" t="s">
        <v>38</v>
      </c>
      <c r="C7" s="154" t="s">
        <v>38</v>
      </c>
      <c r="D7" s="155" t="s">
        <v>38</v>
      </c>
      <c r="E7" s="155" t="s">
        <v>59</v>
      </c>
      <c r="F7" s="133">
        <f aca="true" t="shared" si="0" ref="F7:F18">SUM(G7:J7)</f>
        <v>513.12</v>
      </c>
      <c r="G7" s="133">
        <v>440.3</v>
      </c>
      <c r="H7" s="133">
        <v>72.82</v>
      </c>
      <c r="I7" s="133">
        <v>0</v>
      </c>
      <c r="J7" s="163">
        <v>0</v>
      </c>
    </row>
    <row r="8" spans="1:10" ht="19.5" customHeight="1">
      <c r="A8" s="154" t="s">
        <v>38</v>
      </c>
      <c r="B8" s="154" t="s">
        <v>38</v>
      </c>
      <c r="C8" s="154" t="s">
        <v>38</v>
      </c>
      <c r="D8" s="155" t="s">
        <v>38</v>
      </c>
      <c r="E8" s="155" t="s">
        <v>82</v>
      </c>
      <c r="F8" s="133">
        <f t="shared" si="0"/>
        <v>513.12</v>
      </c>
      <c r="G8" s="133">
        <v>440.3</v>
      </c>
      <c r="H8" s="133">
        <v>72.82</v>
      </c>
      <c r="I8" s="133">
        <v>0</v>
      </c>
      <c r="J8" s="163">
        <v>0</v>
      </c>
    </row>
    <row r="9" spans="1:10" ht="19.5" customHeight="1">
      <c r="A9" s="154" t="s">
        <v>38</v>
      </c>
      <c r="B9" s="154" t="s">
        <v>38</v>
      </c>
      <c r="C9" s="154" t="s">
        <v>38</v>
      </c>
      <c r="D9" s="155" t="s">
        <v>38</v>
      </c>
      <c r="E9" s="155" t="s">
        <v>83</v>
      </c>
      <c r="F9" s="133">
        <f t="shared" si="0"/>
        <v>513.12</v>
      </c>
      <c r="G9" s="133">
        <v>440.3</v>
      </c>
      <c r="H9" s="133">
        <v>72.82</v>
      </c>
      <c r="I9" s="133">
        <v>0</v>
      </c>
      <c r="J9" s="163">
        <v>0</v>
      </c>
    </row>
    <row r="10" spans="1:10" ht="19.5" customHeight="1">
      <c r="A10" s="154" t="s">
        <v>84</v>
      </c>
      <c r="B10" s="154" t="s">
        <v>85</v>
      </c>
      <c r="C10" s="154" t="s">
        <v>86</v>
      </c>
      <c r="D10" s="155" t="s">
        <v>87</v>
      </c>
      <c r="E10" s="155" t="s">
        <v>88</v>
      </c>
      <c r="F10" s="133">
        <f t="shared" si="0"/>
        <v>6.5</v>
      </c>
      <c r="G10" s="133">
        <v>6.5</v>
      </c>
      <c r="H10" s="133">
        <v>0</v>
      </c>
      <c r="I10" s="133">
        <v>0</v>
      </c>
      <c r="J10" s="163">
        <v>0</v>
      </c>
    </row>
    <row r="11" spans="1:10" ht="19.5" customHeight="1">
      <c r="A11" s="154" t="s">
        <v>89</v>
      </c>
      <c r="B11" s="154" t="s">
        <v>90</v>
      </c>
      <c r="C11" s="154" t="s">
        <v>91</v>
      </c>
      <c r="D11" s="155" t="s">
        <v>87</v>
      </c>
      <c r="E11" s="155" t="s">
        <v>92</v>
      </c>
      <c r="F11" s="133">
        <f t="shared" si="0"/>
        <v>0.49</v>
      </c>
      <c r="G11" s="133">
        <v>0.49</v>
      </c>
      <c r="H11" s="133">
        <v>0</v>
      </c>
      <c r="I11" s="133">
        <v>0</v>
      </c>
      <c r="J11" s="163">
        <v>0</v>
      </c>
    </row>
    <row r="12" spans="1:10" ht="19.5" customHeight="1">
      <c r="A12" s="154" t="s">
        <v>89</v>
      </c>
      <c r="B12" s="154" t="s">
        <v>90</v>
      </c>
      <c r="C12" s="154" t="s">
        <v>90</v>
      </c>
      <c r="D12" s="155" t="s">
        <v>87</v>
      </c>
      <c r="E12" s="155" t="s">
        <v>93</v>
      </c>
      <c r="F12" s="133">
        <f t="shared" si="0"/>
        <v>33.39</v>
      </c>
      <c r="G12" s="133">
        <v>33.39</v>
      </c>
      <c r="H12" s="133">
        <v>0</v>
      </c>
      <c r="I12" s="133">
        <v>0</v>
      </c>
      <c r="J12" s="163">
        <v>0</v>
      </c>
    </row>
    <row r="13" spans="1:10" ht="19.5" customHeight="1">
      <c r="A13" s="154" t="s">
        <v>94</v>
      </c>
      <c r="B13" s="154" t="s">
        <v>95</v>
      </c>
      <c r="C13" s="154" t="s">
        <v>91</v>
      </c>
      <c r="D13" s="155" t="s">
        <v>87</v>
      </c>
      <c r="E13" s="155" t="s">
        <v>96</v>
      </c>
      <c r="F13" s="133">
        <f t="shared" si="0"/>
        <v>26.85</v>
      </c>
      <c r="G13" s="133">
        <v>26.85</v>
      </c>
      <c r="H13" s="133">
        <v>0</v>
      </c>
      <c r="I13" s="133">
        <v>0</v>
      </c>
      <c r="J13" s="163">
        <v>0</v>
      </c>
    </row>
    <row r="14" spans="1:10" ht="19.5" customHeight="1">
      <c r="A14" s="154" t="s">
        <v>94</v>
      </c>
      <c r="B14" s="154" t="s">
        <v>95</v>
      </c>
      <c r="C14" s="154" t="s">
        <v>86</v>
      </c>
      <c r="D14" s="155" t="s">
        <v>87</v>
      </c>
      <c r="E14" s="155" t="s">
        <v>97</v>
      </c>
      <c r="F14" s="133">
        <f t="shared" si="0"/>
        <v>6.44</v>
      </c>
      <c r="G14" s="133">
        <v>6.44</v>
      </c>
      <c r="H14" s="133">
        <v>0</v>
      </c>
      <c r="I14" s="133">
        <v>0</v>
      </c>
      <c r="J14" s="163">
        <v>0</v>
      </c>
    </row>
    <row r="15" spans="1:10" ht="19.5" customHeight="1">
      <c r="A15" s="154" t="s">
        <v>98</v>
      </c>
      <c r="B15" s="154" t="s">
        <v>91</v>
      </c>
      <c r="C15" s="154" t="s">
        <v>91</v>
      </c>
      <c r="D15" s="155" t="s">
        <v>87</v>
      </c>
      <c r="E15" s="155" t="s">
        <v>99</v>
      </c>
      <c r="F15" s="133">
        <f t="shared" si="0"/>
        <v>321.29</v>
      </c>
      <c r="G15" s="133">
        <v>321.29</v>
      </c>
      <c r="H15" s="133">
        <v>0</v>
      </c>
      <c r="I15" s="133">
        <v>0</v>
      </c>
      <c r="J15" s="163">
        <v>0</v>
      </c>
    </row>
    <row r="16" spans="1:10" ht="19.5" customHeight="1">
      <c r="A16" s="154" t="s">
        <v>98</v>
      </c>
      <c r="B16" s="154" t="s">
        <v>91</v>
      </c>
      <c r="C16" s="154" t="s">
        <v>100</v>
      </c>
      <c r="D16" s="155" t="s">
        <v>87</v>
      </c>
      <c r="E16" s="155" t="s">
        <v>101</v>
      </c>
      <c r="F16" s="133">
        <f t="shared" si="0"/>
        <v>72.82</v>
      </c>
      <c r="G16" s="133">
        <v>0</v>
      </c>
      <c r="H16" s="133">
        <v>72.82</v>
      </c>
      <c r="I16" s="133">
        <v>0</v>
      </c>
      <c r="J16" s="163">
        <v>0</v>
      </c>
    </row>
    <row r="17" spans="1:10" ht="19.5" customHeight="1">
      <c r="A17" s="154" t="s">
        <v>102</v>
      </c>
      <c r="B17" s="154" t="s">
        <v>100</v>
      </c>
      <c r="C17" s="154" t="s">
        <v>91</v>
      </c>
      <c r="D17" s="155" t="s">
        <v>87</v>
      </c>
      <c r="E17" s="155" t="s">
        <v>103</v>
      </c>
      <c r="F17" s="133">
        <f t="shared" si="0"/>
        <v>34.27</v>
      </c>
      <c r="G17" s="133">
        <v>34.27</v>
      </c>
      <c r="H17" s="133">
        <v>0</v>
      </c>
      <c r="I17" s="133">
        <v>0</v>
      </c>
      <c r="J17" s="163">
        <v>0</v>
      </c>
    </row>
    <row r="18" spans="1:10" ht="19.5" customHeight="1">
      <c r="A18" s="154" t="s">
        <v>102</v>
      </c>
      <c r="B18" s="154" t="s">
        <v>100</v>
      </c>
      <c r="C18" s="154" t="s">
        <v>86</v>
      </c>
      <c r="D18" s="155" t="s">
        <v>87</v>
      </c>
      <c r="E18" s="155" t="s">
        <v>104</v>
      </c>
      <c r="F18" s="133">
        <f t="shared" si="0"/>
        <v>11.07</v>
      </c>
      <c r="G18" s="133">
        <v>11.07</v>
      </c>
      <c r="H18" s="133">
        <v>0</v>
      </c>
      <c r="I18" s="133">
        <v>0</v>
      </c>
      <c r="J18" s="16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44" t="s">
        <v>112</v>
      </c>
    </row>
    <row r="2" spans="1:8" ht="20.25" customHeight="1">
      <c r="A2" s="30" t="s">
        <v>113</v>
      </c>
      <c r="B2" s="30"/>
      <c r="C2" s="30"/>
      <c r="D2" s="30"/>
      <c r="E2" s="30"/>
      <c r="F2" s="30"/>
      <c r="G2" s="30"/>
      <c r="H2" s="30"/>
    </row>
    <row r="3" spans="1:8" ht="20.25" customHeight="1">
      <c r="A3" s="116" t="s">
        <v>0</v>
      </c>
      <c r="B3" s="117"/>
      <c r="C3" s="54"/>
      <c r="D3" s="54"/>
      <c r="E3" s="54"/>
      <c r="F3" s="54"/>
      <c r="G3" s="54"/>
      <c r="H3" s="44" t="s">
        <v>5</v>
      </c>
    </row>
    <row r="4" spans="1:8" ht="24" customHeight="1">
      <c r="A4" s="118" t="s">
        <v>6</v>
      </c>
      <c r="B4" s="119"/>
      <c r="C4" s="118" t="s">
        <v>7</v>
      </c>
      <c r="D4" s="120"/>
      <c r="E4" s="120"/>
      <c r="F4" s="120"/>
      <c r="G4" s="120"/>
      <c r="H4" s="119"/>
    </row>
    <row r="5" spans="1:8" ht="24" customHeight="1">
      <c r="A5" s="121" t="s">
        <v>8</v>
      </c>
      <c r="B5" s="122" t="s">
        <v>9</v>
      </c>
      <c r="C5" s="121" t="s">
        <v>8</v>
      </c>
      <c r="D5" s="121" t="s">
        <v>59</v>
      </c>
      <c r="E5" s="122" t="s">
        <v>114</v>
      </c>
      <c r="F5" s="145" t="s">
        <v>115</v>
      </c>
      <c r="G5" s="122" t="s">
        <v>116</v>
      </c>
      <c r="H5" s="145" t="s">
        <v>117</v>
      </c>
    </row>
    <row r="6" spans="1:8" ht="24" customHeight="1">
      <c r="A6" s="123" t="s">
        <v>118</v>
      </c>
      <c r="B6" s="124">
        <f>SUM(B7:B9)</f>
        <v>489.12</v>
      </c>
      <c r="C6" s="125" t="s">
        <v>119</v>
      </c>
      <c r="D6" s="124">
        <f aca="true" t="shared" si="0" ref="D6:D36">SUM(E6:H6)</f>
        <v>513.12</v>
      </c>
      <c r="E6" s="137">
        <f>SUM(E7:E36)</f>
        <v>513.12</v>
      </c>
      <c r="F6" s="140">
        <f>SUM(F7:F36)</f>
        <v>0</v>
      </c>
      <c r="G6" s="140">
        <f>SUM(G7:G36)</f>
        <v>0</v>
      </c>
      <c r="H6" s="140">
        <f>SUM(H7:H36)</f>
        <v>0</v>
      </c>
    </row>
    <row r="7" spans="1:8" ht="24" customHeight="1">
      <c r="A7" s="123" t="s">
        <v>120</v>
      </c>
      <c r="B7" s="124">
        <v>489.12</v>
      </c>
      <c r="C7" s="125" t="s">
        <v>121</v>
      </c>
      <c r="D7" s="124">
        <f t="shared" si="0"/>
        <v>0</v>
      </c>
      <c r="E7" s="137">
        <v>0</v>
      </c>
      <c r="F7" s="146">
        <v>0</v>
      </c>
      <c r="G7" s="146">
        <v>0</v>
      </c>
      <c r="H7" s="135">
        <v>0</v>
      </c>
    </row>
    <row r="8" spans="1:8" ht="24" customHeight="1">
      <c r="A8" s="123" t="s">
        <v>122</v>
      </c>
      <c r="B8" s="124">
        <v>0</v>
      </c>
      <c r="C8" s="125" t="s">
        <v>123</v>
      </c>
      <c r="D8" s="124">
        <f t="shared" si="0"/>
        <v>0</v>
      </c>
      <c r="E8" s="137">
        <v>0</v>
      </c>
      <c r="F8" s="137">
        <v>0</v>
      </c>
      <c r="G8" s="137">
        <v>0</v>
      </c>
      <c r="H8" s="124">
        <v>0</v>
      </c>
    </row>
    <row r="9" spans="1:8" ht="24" customHeight="1">
      <c r="A9" s="123" t="s">
        <v>124</v>
      </c>
      <c r="B9" s="124">
        <v>0</v>
      </c>
      <c r="C9" s="125" t="s">
        <v>125</v>
      </c>
      <c r="D9" s="124">
        <f t="shared" si="0"/>
        <v>0</v>
      </c>
      <c r="E9" s="137">
        <v>0</v>
      </c>
      <c r="F9" s="137">
        <v>0</v>
      </c>
      <c r="G9" s="137">
        <v>0</v>
      </c>
      <c r="H9" s="124">
        <v>0</v>
      </c>
    </row>
    <row r="10" spans="1:8" ht="24" customHeight="1">
      <c r="A10" s="123" t="s">
        <v>126</v>
      </c>
      <c r="B10" s="124">
        <f>SUM(B11:B14)</f>
        <v>24</v>
      </c>
      <c r="C10" s="125" t="s">
        <v>127</v>
      </c>
      <c r="D10" s="124">
        <f t="shared" si="0"/>
        <v>0</v>
      </c>
      <c r="E10" s="137">
        <v>0</v>
      </c>
      <c r="F10" s="137">
        <v>0</v>
      </c>
      <c r="G10" s="137">
        <v>0</v>
      </c>
      <c r="H10" s="124">
        <v>0</v>
      </c>
    </row>
    <row r="11" spans="1:8" ht="24" customHeight="1">
      <c r="A11" s="123" t="s">
        <v>120</v>
      </c>
      <c r="B11" s="124">
        <v>24</v>
      </c>
      <c r="C11" s="125" t="s">
        <v>128</v>
      </c>
      <c r="D11" s="124">
        <f t="shared" si="0"/>
        <v>6.5</v>
      </c>
      <c r="E11" s="137">
        <v>6.5</v>
      </c>
      <c r="F11" s="137">
        <v>0</v>
      </c>
      <c r="G11" s="137">
        <v>0</v>
      </c>
      <c r="H11" s="124">
        <v>0</v>
      </c>
    </row>
    <row r="12" spans="1:8" ht="24" customHeight="1">
      <c r="A12" s="123" t="s">
        <v>122</v>
      </c>
      <c r="B12" s="124">
        <v>0</v>
      </c>
      <c r="C12" s="125" t="s">
        <v>129</v>
      </c>
      <c r="D12" s="124">
        <f t="shared" si="0"/>
        <v>0</v>
      </c>
      <c r="E12" s="137">
        <v>0</v>
      </c>
      <c r="F12" s="137">
        <v>0</v>
      </c>
      <c r="G12" s="137">
        <v>0</v>
      </c>
      <c r="H12" s="124">
        <v>0</v>
      </c>
    </row>
    <row r="13" spans="1:8" ht="24" customHeight="1">
      <c r="A13" s="123" t="s">
        <v>124</v>
      </c>
      <c r="B13" s="124">
        <v>0</v>
      </c>
      <c r="C13" s="125" t="s">
        <v>130</v>
      </c>
      <c r="D13" s="124">
        <f t="shared" si="0"/>
        <v>0</v>
      </c>
      <c r="E13" s="137">
        <v>0</v>
      </c>
      <c r="F13" s="137">
        <v>0</v>
      </c>
      <c r="G13" s="137">
        <v>0</v>
      </c>
      <c r="H13" s="124">
        <v>0</v>
      </c>
    </row>
    <row r="14" spans="1:8" ht="24" customHeight="1">
      <c r="A14" s="123" t="s">
        <v>131</v>
      </c>
      <c r="B14" s="124">
        <v>0</v>
      </c>
      <c r="C14" s="125" t="s">
        <v>132</v>
      </c>
      <c r="D14" s="124">
        <f t="shared" si="0"/>
        <v>33.88</v>
      </c>
      <c r="E14" s="137">
        <v>33.88</v>
      </c>
      <c r="F14" s="137">
        <v>0</v>
      </c>
      <c r="G14" s="137">
        <v>0</v>
      </c>
      <c r="H14" s="124">
        <v>0</v>
      </c>
    </row>
    <row r="15" spans="1:8" ht="24" customHeight="1">
      <c r="A15" s="126"/>
      <c r="B15" s="124"/>
      <c r="C15" s="127" t="s">
        <v>133</v>
      </c>
      <c r="D15" s="124">
        <f t="shared" si="0"/>
        <v>0</v>
      </c>
      <c r="E15" s="137">
        <v>0</v>
      </c>
      <c r="F15" s="137">
        <v>0</v>
      </c>
      <c r="G15" s="137">
        <v>0</v>
      </c>
      <c r="H15" s="124">
        <v>0</v>
      </c>
    </row>
    <row r="16" spans="1:8" ht="24" customHeight="1">
      <c r="A16" s="126"/>
      <c r="B16" s="124"/>
      <c r="C16" s="127" t="s">
        <v>134</v>
      </c>
      <c r="D16" s="124">
        <f t="shared" si="0"/>
        <v>33.29</v>
      </c>
      <c r="E16" s="137">
        <v>33.29</v>
      </c>
      <c r="F16" s="137">
        <v>0</v>
      </c>
      <c r="G16" s="137">
        <v>0</v>
      </c>
      <c r="H16" s="124">
        <v>0</v>
      </c>
    </row>
    <row r="17" spans="1:8" ht="24" customHeight="1">
      <c r="A17" s="126"/>
      <c r="B17" s="124"/>
      <c r="C17" s="127" t="s">
        <v>135</v>
      </c>
      <c r="D17" s="124">
        <f t="shared" si="0"/>
        <v>0</v>
      </c>
      <c r="E17" s="137">
        <v>0</v>
      </c>
      <c r="F17" s="137">
        <v>0</v>
      </c>
      <c r="G17" s="137">
        <v>0</v>
      </c>
      <c r="H17" s="124">
        <v>0</v>
      </c>
    </row>
    <row r="18" spans="1:8" ht="24" customHeight="1">
      <c r="A18" s="126"/>
      <c r="B18" s="124"/>
      <c r="C18" s="127" t="s">
        <v>136</v>
      </c>
      <c r="D18" s="124">
        <f t="shared" si="0"/>
        <v>394.11</v>
      </c>
      <c r="E18" s="137">
        <v>394.11</v>
      </c>
      <c r="F18" s="137">
        <v>0</v>
      </c>
      <c r="G18" s="137">
        <v>0</v>
      </c>
      <c r="H18" s="124">
        <v>0</v>
      </c>
    </row>
    <row r="19" spans="1:8" ht="24" customHeight="1">
      <c r="A19" s="126"/>
      <c r="B19" s="124"/>
      <c r="C19" s="127" t="s">
        <v>137</v>
      </c>
      <c r="D19" s="124">
        <f t="shared" si="0"/>
        <v>0</v>
      </c>
      <c r="E19" s="137">
        <v>0</v>
      </c>
      <c r="F19" s="137">
        <v>0</v>
      </c>
      <c r="G19" s="137">
        <v>0</v>
      </c>
      <c r="H19" s="124">
        <v>0</v>
      </c>
    </row>
    <row r="20" spans="1:8" ht="24" customHeight="1">
      <c r="A20" s="126"/>
      <c r="B20" s="124"/>
      <c r="C20" s="127" t="s">
        <v>138</v>
      </c>
      <c r="D20" s="124">
        <f t="shared" si="0"/>
        <v>0</v>
      </c>
      <c r="E20" s="137">
        <v>0</v>
      </c>
      <c r="F20" s="137">
        <v>0</v>
      </c>
      <c r="G20" s="137">
        <v>0</v>
      </c>
      <c r="H20" s="124">
        <v>0</v>
      </c>
    </row>
    <row r="21" spans="1:8" ht="24" customHeight="1">
      <c r="A21" s="126"/>
      <c r="B21" s="124"/>
      <c r="C21" s="127" t="s">
        <v>139</v>
      </c>
      <c r="D21" s="124">
        <f t="shared" si="0"/>
        <v>0</v>
      </c>
      <c r="E21" s="137">
        <v>0</v>
      </c>
      <c r="F21" s="137">
        <v>0</v>
      </c>
      <c r="G21" s="137">
        <v>0</v>
      </c>
      <c r="H21" s="124">
        <v>0</v>
      </c>
    </row>
    <row r="22" spans="1:8" ht="24" customHeight="1">
      <c r="A22" s="126"/>
      <c r="B22" s="124"/>
      <c r="C22" s="127" t="s">
        <v>140</v>
      </c>
      <c r="D22" s="124">
        <f t="shared" si="0"/>
        <v>0</v>
      </c>
      <c r="E22" s="137">
        <v>0</v>
      </c>
      <c r="F22" s="137">
        <v>0</v>
      </c>
      <c r="G22" s="137">
        <v>0</v>
      </c>
      <c r="H22" s="124">
        <v>0</v>
      </c>
    </row>
    <row r="23" spans="1:8" ht="24" customHeight="1">
      <c r="A23" s="126"/>
      <c r="B23" s="124"/>
      <c r="C23" s="127" t="s">
        <v>141</v>
      </c>
      <c r="D23" s="124">
        <f t="shared" si="0"/>
        <v>0</v>
      </c>
      <c r="E23" s="137">
        <v>0</v>
      </c>
      <c r="F23" s="137">
        <v>0</v>
      </c>
      <c r="G23" s="137">
        <v>0</v>
      </c>
      <c r="H23" s="124">
        <v>0</v>
      </c>
    </row>
    <row r="24" spans="1:8" ht="24" customHeight="1">
      <c r="A24" s="126"/>
      <c r="B24" s="124"/>
      <c r="C24" s="128" t="s">
        <v>142</v>
      </c>
      <c r="D24" s="124">
        <f t="shared" si="0"/>
        <v>0</v>
      </c>
      <c r="E24" s="137">
        <v>0</v>
      </c>
      <c r="F24" s="137">
        <v>0</v>
      </c>
      <c r="G24" s="137">
        <v>0</v>
      </c>
      <c r="H24" s="124">
        <v>0</v>
      </c>
    </row>
    <row r="25" spans="1:8" ht="24" customHeight="1">
      <c r="A25" s="129"/>
      <c r="B25" s="130"/>
      <c r="C25" s="131" t="s">
        <v>143</v>
      </c>
      <c r="D25" s="130">
        <f t="shared" si="0"/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 ht="24" customHeight="1">
      <c r="A26" s="123"/>
      <c r="B26" s="130"/>
      <c r="C26" s="131" t="s">
        <v>144</v>
      </c>
      <c r="D26" s="130">
        <f t="shared" si="0"/>
        <v>45.34</v>
      </c>
      <c r="E26" s="130">
        <v>45.34</v>
      </c>
      <c r="F26" s="130">
        <v>0</v>
      </c>
      <c r="G26" s="130">
        <v>0</v>
      </c>
      <c r="H26" s="130">
        <v>0</v>
      </c>
    </row>
    <row r="27" spans="1:8" ht="24" customHeight="1">
      <c r="A27" s="123"/>
      <c r="B27" s="130"/>
      <c r="C27" s="131" t="s">
        <v>145</v>
      </c>
      <c r="D27" s="130">
        <f t="shared" si="0"/>
        <v>0</v>
      </c>
      <c r="E27" s="130">
        <v>0</v>
      </c>
      <c r="F27" s="130">
        <v>0</v>
      </c>
      <c r="G27" s="130">
        <v>0</v>
      </c>
      <c r="H27" s="130">
        <v>0</v>
      </c>
    </row>
    <row r="28" spans="1:8" ht="24" customHeight="1">
      <c r="A28" s="123"/>
      <c r="B28" s="130"/>
      <c r="C28" s="131" t="s">
        <v>146</v>
      </c>
      <c r="D28" s="130">
        <f t="shared" si="0"/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 ht="24" customHeight="1">
      <c r="A29" s="123"/>
      <c r="B29" s="130"/>
      <c r="C29" s="131" t="s">
        <v>147</v>
      </c>
      <c r="D29" s="130">
        <f t="shared" si="0"/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8" ht="24" customHeight="1">
      <c r="A30" s="132"/>
      <c r="B30" s="133"/>
      <c r="C30" s="134" t="s">
        <v>148</v>
      </c>
      <c r="D30" s="135">
        <f t="shared" si="0"/>
        <v>0</v>
      </c>
      <c r="E30" s="147">
        <v>0</v>
      </c>
      <c r="F30" s="147">
        <v>0</v>
      </c>
      <c r="G30" s="147">
        <v>0</v>
      </c>
      <c r="H30" s="147">
        <v>0</v>
      </c>
    </row>
    <row r="31" spans="1:8" ht="24" customHeight="1">
      <c r="A31" s="136"/>
      <c r="B31" s="137"/>
      <c r="C31" s="138" t="s">
        <v>149</v>
      </c>
      <c r="D31" s="124">
        <f t="shared" si="0"/>
        <v>0</v>
      </c>
      <c r="E31" s="148">
        <v>0</v>
      </c>
      <c r="F31" s="148">
        <v>0</v>
      </c>
      <c r="G31" s="148">
        <v>0</v>
      </c>
      <c r="H31" s="148">
        <v>0</v>
      </c>
    </row>
    <row r="32" spans="1:8" ht="24" customHeight="1">
      <c r="A32" s="139"/>
      <c r="B32" s="140"/>
      <c r="C32" s="141" t="s">
        <v>150</v>
      </c>
      <c r="D32" s="140">
        <f t="shared" si="0"/>
        <v>0</v>
      </c>
      <c r="E32" s="140">
        <v>0</v>
      </c>
      <c r="F32" s="140">
        <v>0</v>
      </c>
      <c r="G32" s="140">
        <v>0</v>
      </c>
      <c r="H32" s="140">
        <v>0</v>
      </c>
    </row>
    <row r="33" spans="1:8" ht="24" customHeight="1">
      <c r="A33" s="139"/>
      <c r="B33" s="140"/>
      <c r="C33" s="141" t="s">
        <v>151</v>
      </c>
      <c r="D33" s="140">
        <f t="shared" si="0"/>
        <v>0</v>
      </c>
      <c r="E33" s="140">
        <v>0</v>
      </c>
      <c r="F33" s="140">
        <v>0</v>
      </c>
      <c r="G33" s="140">
        <v>0</v>
      </c>
      <c r="H33" s="140">
        <v>0</v>
      </c>
    </row>
    <row r="34" spans="1:8" ht="24" customHeight="1">
      <c r="A34" s="139"/>
      <c r="B34" s="140"/>
      <c r="C34" s="141" t="s">
        <v>152</v>
      </c>
      <c r="D34" s="140">
        <f t="shared" si="0"/>
        <v>0</v>
      </c>
      <c r="E34" s="140">
        <v>0</v>
      </c>
      <c r="F34" s="140">
        <v>0</v>
      </c>
      <c r="G34" s="140">
        <v>0</v>
      </c>
      <c r="H34" s="140">
        <v>0</v>
      </c>
    </row>
    <row r="35" spans="1:8" ht="24" customHeight="1">
      <c r="A35" s="139"/>
      <c r="B35" s="140"/>
      <c r="C35" s="141" t="s">
        <v>153</v>
      </c>
      <c r="D35" s="140">
        <f t="shared" si="0"/>
        <v>0</v>
      </c>
      <c r="E35" s="140">
        <v>0</v>
      </c>
      <c r="F35" s="140">
        <v>0</v>
      </c>
      <c r="G35" s="140">
        <v>0</v>
      </c>
      <c r="H35" s="140">
        <v>0</v>
      </c>
    </row>
    <row r="36" spans="1:8" ht="24" customHeight="1">
      <c r="A36" s="139"/>
      <c r="B36" s="140"/>
      <c r="C36" s="141" t="s">
        <v>154</v>
      </c>
      <c r="D36" s="140">
        <f t="shared" si="0"/>
        <v>0</v>
      </c>
      <c r="E36" s="140">
        <v>0</v>
      </c>
      <c r="F36" s="140">
        <v>0</v>
      </c>
      <c r="G36" s="140">
        <v>0</v>
      </c>
      <c r="H36" s="140">
        <v>0</v>
      </c>
    </row>
    <row r="37" spans="1:8" ht="24" customHeight="1">
      <c r="A37" s="142"/>
      <c r="B37" s="143"/>
      <c r="C37" s="142"/>
      <c r="D37" s="143"/>
      <c r="E37" s="140"/>
      <c r="F37" s="140"/>
      <c r="G37" s="140" t="s">
        <v>38</v>
      </c>
      <c r="H37" s="140"/>
    </row>
    <row r="38" spans="1:8" ht="24" customHeight="1">
      <c r="A38" s="139"/>
      <c r="B38" s="140"/>
      <c r="C38" s="139" t="s">
        <v>155</v>
      </c>
      <c r="D38" s="140">
        <f>SUM(E38:H38)</f>
        <v>0</v>
      </c>
      <c r="E38" s="140">
        <f>SUM(B7,B11)-SUM(E6)</f>
        <v>0</v>
      </c>
      <c r="F38" s="140">
        <f>SUM(B8,B12)-SUM(F6)</f>
        <v>0</v>
      </c>
      <c r="G38" s="140">
        <f>SUM(B9,B13)-SUM(G6)</f>
        <v>0</v>
      </c>
      <c r="H38" s="140">
        <f>SUM(B14)-SUM(H6)</f>
        <v>0</v>
      </c>
    </row>
    <row r="39" spans="1:8" ht="24" customHeight="1">
      <c r="A39" s="139"/>
      <c r="B39" s="144"/>
      <c r="C39" s="139"/>
      <c r="D39" s="143"/>
      <c r="E39" s="140"/>
      <c r="F39" s="140"/>
      <c r="G39" s="140"/>
      <c r="H39" s="140"/>
    </row>
    <row r="40" spans="1:8" ht="24" customHeight="1">
      <c r="A40" s="142" t="s">
        <v>54</v>
      </c>
      <c r="B40" s="144">
        <f>SUM(B6,B10)</f>
        <v>513.12</v>
      </c>
      <c r="C40" s="142" t="s">
        <v>55</v>
      </c>
      <c r="D40" s="143">
        <f>SUM(D7:D38)</f>
        <v>513.12</v>
      </c>
      <c r="E40" s="143">
        <f>SUM(E7:E38)</f>
        <v>513.12</v>
      </c>
      <c r="F40" s="143">
        <f>SUM(F7:F38)</f>
        <v>0</v>
      </c>
      <c r="G40" s="143">
        <f>SUM(G7:G38)</f>
        <v>0</v>
      </c>
      <c r="H40" s="14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O1" s="42" t="s">
        <v>156</v>
      </c>
    </row>
    <row r="2" spans="1:41" ht="19.5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9.5" customHeight="1">
      <c r="A3" s="31" t="s">
        <v>0</v>
      </c>
      <c r="B3" s="32"/>
      <c r="C3" s="32"/>
      <c r="D3" s="32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92"/>
      <c r="AJ3" s="92"/>
      <c r="AK3" s="92"/>
      <c r="AL3" s="92"/>
      <c r="AO3" s="44" t="s">
        <v>5</v>
      </c>
    </row>
    <row r="4" spans="1:41" ht="19.5" customHeight="1">
      <c r="A4" s="33" t="s">
        <v>58</v>
      </c>
      <c r="B4" s="34"/>
      <c r="C4" s="34"/>
      <c r="D4" s="35"/>
      <c r="E4" s="105" t="s">
        <v>158</v>
      </c>
      <c r="F4" s="93" t="s">
        <v>159</v>
      </c>
      <c r="G4" s="94"/>
      <c r="H4" s="94"/>
      <c r="I4" s="94"/>
      <c r="J4" s="94"/>
      <c r="K4" s="94"/>
      <c r="L4" s="94"/>
      <c r="M4" s="94"/>
      <c r="N4" s="94"/>
      <c r="O4" s="98"/>
      <c r="P4" s="93" t="s">
        <v>160</v>
      </c>
      <c r="Q4" s="94"/>
      <c r="R4" s="94"/>
      <c r="S4" s="94"/>
      <c r="T4" s="94"/>
      <c r="U4" s="94"/>
      <c r="V4" s="94"/>
      <c r="W4" s="94"/>
      <c r="X4" s="94"/>
      <c r="Y4" s="98"/>
      <c r="Z4" s="93" t="s">
        <v>161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8"/>
    </row>
    <row r="5" spans="1:41" ht="19.5" customHeight="1">
      <c r="A5" s="73" t="s">
        <v>69</v>
      </c>
      <c r="B5" s="75"/>
      <c r="C5" s="82" t="s">
        <v>70</v>
      </c>
      <c r="D5" s="47" t="s">
        <v>111</v>
      </c>
      <c r="E5" s="106"/>
      <c r="F5" s="58" t="s">
        <v>59</v>
      </c>
      <c r="G5" s="107" t="s">
        <v>162</v>
      </c>
      <c r="H5" s="108"/>
      <c r="I5" s="111"/>
      <c r="J5" s="107" t="s">
        <v>163</v>
      </c>
      <c r="K5" s="108"/>
      <c r="L5" s="111"/>
      <c r="M5" s="107" t="s">
        <v>164</v>
      </c>
      <c r="N5" s="108"/>
      <c r="O5" s="111"/>
      <c r="P5" s="81" t="s">
        <v>59</v>
      </c>
      <c r="Q5" s="107" t="s">
        <v>162</v>
      </c>
      <c r="R5" s="108"/>
      <c r="S5" s="111"/>
      <c r="T5" s="107" t="s">
        <v>163</v>
      </c>
      <c r="U5" s="108"/>
      <c r="V5" s="111"/>
      <c r="W5" s="107" t="s">
        <v>164</v>
      </c>
      <c r="X5" s="108"/>
      <c r="Y5" s="111"/>
      <c r="Z5" s="58" t="s">
        <v>59</v>
      </c>
      <c r="AA5" s="107" t="s">
        <v>162</v>
      </c>
      <c r="AB5" s="108"/>
      <c r="AC5" s="111"/>
      <c r="AD5" s="107" t="s">
        <v>163</v>
      </c>
      <c r="AE5" s="108"/>
      <c r="AF5" s="111"/>
      <c r="AG5" s="107" t="s">
        <v>164</v>
      </c>
      <c r="AH5" s="108"/>
      <c r="AI5" s="111"/>
      <c r="AJ5" s="107" t="s">
        <v>165</v>
      </c>
      <c r="AK5" s="108"/>
      <c r="AL5" s="111"/>
      <c r="AM5" s="107" t="s">
        <v>117</v>
      </c>
      <c r="AN5" s="108"/>
      <c r="AO5" s="111"/>
    </row>
    <row r="6" spans="1:41" ht="29.25" customHeight="1">
      <c r="A6" s="103" t="s">
        <v>79</v>
      </c>
      <c r="B6" s="103" t="s">
        <v>80</v>
      </c>
      <c r="C6" s="49"/>
      <c r="D6" s="49"/>
      <c r="E6" s="109"/>
      <c r="F6" s="83"/>
      <c r="G6" s="68" t="s">
        <v>74</v>
      </c>
      <c r="H6" s="110" t="s">
        <v>107</v>
      </c>
      <c r="I6" s="110" t="s">
        <v>108</v>
      </c>
      <c r="J6" s="68" t="s">
        <v>74</v>
      </c>
      <c r="K6" s="110" t="s">
        <v>107</v>
      </c>
      <c r="L6" s="110" t="s">
        <v>108</v>
      </c>
      <c r="M6" s="68" t="s">
        <v>74</v>
      </c>
      <c r="N6" s="110" t="s">
        <v>107</v>
      </c>
      <c r="O6" s="70" t="s">
        <v>108</v>
      </c>
      <c r="P6" s="83"/>
      <c r="Q6" s="114" t="s">
        <v>74</v>
      </c>
      <c r="R6" s="50" t="s">
        <v>107</v>
      </c>
      <c r="S6" s="50" t="s">
        <v>108</v>
      </c>
      <c r="T6" s="114" t="s">
        <v>74</v>
      </c>
      <c r="U6" s="50" t="s">
        <v>107</v>
      </c>
      <c r="V6" s="49" t="s">
        <v>108</v>
      </c>
      <c r="W6" s="48" t="s">
        <v>74</v>
      </c>
      <c r="X6" s="114" t="s">
        <v>107</v>
      </c>
      <c r="Y6" s="50" t="s">
        <v>108</v>
      </c>
      <c r="Z6" s="83"/>
      <c r="AA6" s="68" t="s">
        <v>74</v>
      </c>
      <c r="AB6" s="103" t="s">
        <v>107</v>
      </c>
      <c r="AC6" s="103" t="s">
        <v>108</v>
      </c>
      <c r="AD6" s="68" t="s">
        <v>74</v>
      </c>
      <c r="AE6" s="103" t="s">
        <v>107</v>
      </c>
      <c r="AF6" s="103" t="s">
        <v>108</v>
      </c>
      <c r="AG6" s="68" t="s">
        <v>74</v>
      </c>
      <c r="AH6" s="110" t="s">
        <v>107</v>
      </c>
      <c r="AI6" s="110" t="s">
        <v>108</v>
      </c>
      <c r="AJ6" s="68" t="s">
        <v>74</v>
      </c>
      <c r="AK6" s="110" t="s">
        <v>107</v>
      </c>
      <c r="AL6" s="110" t="s">
        <v>108</v>
      </c>
      <c r="AM6" s="68" t="s">
        <v>74</v>
      </c>
      <c r="AN6" s="110" t="s">
        <v>107</v>
      </c>
      <c r="AO6" s="110" t="s">
        <v>108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1">
        <f aca="true" t="shared" si="0" ref="E7:E27">SUM(F7,P7,Z7)</f>
        <v>513.12</v>
      </c>
      <c r="F7" s="61">
        <f aca="true" t="shared" si="1" ref="F7:F27">SUM(G7,J7,M7)</f>
        <v>489.12</v>
      </c>
      <c r="G7" s="61">
        <f aca="true" t="shared" si="2" ref="G7:G27">SUM(H7:I7)</f>
        <v>489.12</v>
      </c>
      <c r="H7" s="61">
        <v>440.3</v>
      </c>
      <c r="I7" s="52">
        <v>48.82</v>
      </c>
      <c r="J7" s="61">
        <f aca="true" t="shared" si="3" ref="J7:J27">SUM(K7:L7)</f>
        <v>0</v>
      </c>
      <c r="K7" s="61">
        <v>0</v>
      </c>
      <c r="L7" s="52">
        <v>0</v>
      </c>
      <c r="M7" s="61">
        <f aca="true" t="shared" si="4" ref="M7:M27">SUM(N7:O7)</f>
        <v>0</v>
      </c>
      <c r="N7" s="61">
        <v>0</v>
      </c>
      <c r="O7" s="52">
        <v>0</v>
      </c>
      <c r="P7" s="53">
        <f aca="true" t="shared" si="5" ref="P7:P27">SUM(Q7,T7,W7)</f>
        <v>0</v>
      </c>
      <c r="Q7" s="61">
        <f aca="true" t="shared" si="6" ref="Q7:Q27">SUM(R7:S7)</f>
        <v>0</v>
      </c>
      <c r="R7" s="61">
        <v>0</v>
      </c>
      <c r="S7" s="52">
        <v>0</v>
      </c>
      <c r="T7" s="61">
        <f aca="true" t="shared" si="7" ref="T7:T27">SUM(U7:V7)</f>
        <v>0</v>
      </c>
      <c r="U7" s="61">
        <v>0</v>
      </c>
      <c r="V7" s="61">
        <v>0</v>
      </c>
      <c r="W7" s="61">
        <f aca="true" t="shared" si="8" ref="W7:W27">SUM(X7:Y7)</f>
        <v>0</v>
      </c>
      <c r="X7" s="61">
        <v>0</v>
      </c>
      <c r="Y7" s="52">
        <v>0</v>
      </c>
      <c r="Z7" s="53">
        <f aca="true" t="shared" si="9" ref="Z7:Z27">SUM(AA7,AD7,AG7,AJ7,AM7)</f>
        <v>24</v>
      </c>
      <c r="AA7" s="61">
        <f aca="true" t="shared" si="10" ref="AA7:AA27">SUM(AB7:AC7)</f>
        <v>24</v>
      </c>
      <c r="AB7" s="61">
        <v>0</v>
      </c>
      <c r="AC7" s="52">
        <v>24</v>
      </c>
      <c r="AD7" s="61">
        <f aca="true" t="shared" si="11" ref="AD7:AD27">SUM(AE7:AF7)</f>
        <v>0</v>
      </c>
      <c r="AE7" s="61">
        <v>0</v>
      </c>
      <c r="AF7" s="52">
        <v>0</v>
      </c>
      <c r="AG7" s="61">
        <f aca="true" t="shared" si="12" ref="AG7:AG27">SUM(AH7:AI7)</f>
        <v>0</v>
      </c>
      <c r="AH7" s="61">
        <v>0</v>
      </c>
      <c r="AI7" s="52">
        <v>0</v>
      </c>
      <c r="AJ7" s="61">
        <f aca="true" t="shared" si="13" ref="AJ7:AJ27">SUM(AK7:AL7)</f>
        <v>0</v>
      </c>
      <c r="AK7" s="61">
        <v>0</v>
      </c>
      <c r="AL7" s="52">
        <v>0</v>
      </c>
      <c r="AM7" s="61">
        <f aca="true" t="shared" si="14" ref="AM7:AM27">SUM(AN7:AO7)</f>
        <v>0</v>
      </c>
      <c r="AN7" s="61">
        <v>0</v>
      </c>
      <c r="AO7" s="52">
        <v>0</v>
      </c>
    </row>
    <row r="8" spans="1:41" ht="19.5" customHeight="1">
      <c r="A8" s="41" t="s">
        <v>38</v>
      </c>
      <c r="B8" s="41" t="s">
        <v>38</v>
      </c>
      <c r="C8" s="41" t="s">
        <v>38</v>
      </c>
      <c r="D8" s="41" t="s">
        <v>82</v>
      </c>
      <c r="E8" s="61">
        <f t="shared" si="0"/>
        <v>513.12</v>
      </c>
      <c r="F8" s="61">
        <f t="shared" si="1"/>
        <v>489.12</v>
      </c>
      <c r="G8" s="61">
        <f t="shared" si="2"/>
        <v>489.12</v>
      </c>
      <c r="H8" s="61">
        <v>440.3</v>
      </c>
      <c r="I8" s="52">
        <v>48.82</v>
      </c>
      <c r="J8" s="61">
        <f t="shared" si="3"/>
        <v>0</v>
      </c>
      <c r="K8" s="61">
        <v>0</v>
      </c>
      <c r="L8" s="52">
        <v>0</v>
      </c>
      <c r="M8" s="61">
        <f t="shared" si="4"/>
        <v>0</v>
      </c>
      <c r="N8" s="61">
        <v>0</v>
      </c>
      <c r="O8" s="52">
        <v>0</v>
      </c>
      <c r="P8" s="53">
        <f t="shared" si="5"/>
        <v>0</v>
      </c>
      <c r="Q8" s="61">
        <f t="shared" si="6"/>
        <v>0</v>
      </c>
      <c r="R8" s="61">
        <v>0</v>
      </c>
      <c r="S8" s="52">
        <v>0</v>
      </c>
      <c r="T8" s="61">
        <f t="shared" si="7"/>
        <v>0</v>
      </c>
      <c r="U8" s="61">
        <v>0</v>
      </c>
      <c r="V8" s="61">
        <v>0</v>
      </c>
      <c r="W8" s="61">
        <f t="shared" si="8"/>
        <v>0</v>
      </c>
      <c r="X8" s="61">
        <v>0</v>
      </c>
      <c r="Y8" s="52">
        <v>0</v>
      </c>
      <c r="Z8" s="53">
        <f t="shared" si="9"/>
        <v>24</v>
      </c>
      <c r="AA8" s="61">
        <f t="shared" si="10"/>
        <v>24</v>
      </c>
      <c r="AB8" s="61">
        <v>0</v>
      </c>
      <c r="AC8" s="52">
        <v>24</v>
      </c>
      <c r="AD8" s="61">
        <f t="shared" si="11"/>
        <v>0</v>
      </c>
      <c r="AE8" s="61">
        <v>0</v>
      </c>
      <c r="AF8" s="52">
        <v>0</v>
      </c>
      <c r="AG8" s="61">
        <f t="shared" si="12"/>
        <v>0</v>
      </c>
      <c r="AH8" s="61">
        <v>0</v>
      </c>
      <c r="AI8" s="52">
        <v>0</v>
      </c>
      <c r="AJ8" s="61">
        <f t="shared" si="13"/>
        <v>0</v>
      </c>
      <c r="AK8" s="61">
        <v>0</v>
      </c>
      <c r="AL8" s="52">
        <v>0</v>
      </c>
      <c r="AM8" s="61">
        <f t="shared" si="14"/>
        <v>0</v>
      </c>
      <c r="AN8" s="61">
        <v>0</v>
      </c>
      <c r="AO8" s="52">
        <v>0</v>
      </c>
    </row>
    <row r="9" spans="1:41" ht="19.5" customHeight="1">
      <c r="A9" s="41" t="s">
        <v>38</v>
      </c>
      <c r="B9" s="41" t="s">
        <v>38</v>
      </c>
      <c r="C9" s="41" t="s">
        <v>38</v>
      </c>
      <c r="D9" s="41" t="s">
        <v>83</v>
      </c>
      <c r="E9" s="61">
        <f t="shared" si="0"/>
        <v>513.12</v>
      </c>
      <c r="F9" s="61">
        <f t="shared" si="1"/>
        <v>489.12</v>
      </c>
      <c r="G9" s="61">
        <f t="shared" si="2"/>
        <v>489.12</v>
      </c>
      <c r="H9" s="61">
        <v>440.3</v>
      </c>
      <c r="I9" s="52">
        <v>48.82</v>
      </c>
      <c r="J9" s="61">
        <f t="shared" si="3"/>
        <v>0</v>
      </c>
      <c r="K9" s="61">
        <v>0</v>
      </c>
      <c r="L9" s="52">
        <v>0</v>
      </c>
      <c r="M9" s="61">
        <f t="shared" si="4"/>
        <v>0</v>
      </c>
      <c r="N9" s="61">
        <v>0</v>
      </c>
      <c r="O9" s="52">
        <v>0</v>
      </c>
      <c r="P9" s="53">
        <f t="shared" si="5"/>
        <v>0</v>
      </c>
      <c r="Q9" s="61">
        <f t="shared" si="6"/>
        <v>0</v>
      </c>
      <c r="R9" s="61">
        <v>0</v>
      </c>
      <c r="S9" s="52">
        <v>0</v>
      </c>
      <c r="T9" s="61">
        <f t="shared" si="7"/>
        <v>0</v>
      </c>
      <c r="U9" s="61">
        <v>0</v>
      </c>
      <c r="V9" s="61">
        <v>0</v>
      </c>
      <c r="W9" s="61">
        <f t="shared" si="8"/>
        <v>0</v>
      </c>
      <c r="X9" s="61">
        <v>0</v>
      </c>
      <c r="Y9" s="52">
        <v>0</v>
      </c>
      <c r="Z9" s="53">
        <f t="shared" si="9"/>
        <v>24</v>
      </c>
      <c r="AA9" s="61">
        <f t="shared" si="10"/>
        <v>24</v>
      </c>
      <c r="AB9" s="61">
        <v>0</v>
      </c>
      <c r="AC9" s="52">
        <v>24</v>
      </c>
      <c r="AD9" s="61">
        <f t="shared" si="11"/>
        <v>0</v>
      </c>
      <c r="AE9" s="61">
        <v>0</v>
      </c>
      <c r="AF9" s="52">
        <v>0</v>
      </c>
      <c r="AG9" s="61">
        <f t="shared" si="12"/>
        <v>0</v>
      </c>
      <c r="AH9" s="61">
        <v>0</v>
      </c>
      <c r="AI9" s="52">
        <v>0</v>
      </c>
      <c r="AJ9" s="61">
        <f t="shared" si="13"/>
        <v>0</v>
      </c>
      <c r="AK9" s="61">
        <v>0</v>
      </c>
      <c r="AL9" s="52">
        <v>0</v>
      </c>
      <c r="AM9" s="61">
        <f t="shared" si="14"/>
        <v>0</v>
      </c>
      <c r="AN9" s="61">
        <v>0</v>
      </c>
      <c r="AO9" s="52">
        <v>0</v>
      </c>
    </row>
    <row r="10" spans="1:41" ht="19.5" customHeight="1">
      <c r="A10" s="41" t="s">
        <v>38</v>
      </c>
      <c r="B10" s="41" t="s">
        <v>38</v>
      </c>
      <c r="C10" s="41" t="s">
        <v>38</v>
      </c>
      <c r="D10" s="41" t="s">
        <v>166</v>
      </c>
      <c r="E10" s="61">
        <f t="shared" si="0"/>
        <v>323.6</v>
      </c>
      <c r="F10" s="61">
        <f t="shared" si="1"/>
        <v>323.6</v>
      </c>
      <c r="G10" s="61">
        <f t="shared" si="2"/>
        <v>323.6</v>
      </c>
      <c r="H10" s="61">
        <v>323.6</v>
      </c>
      <c r="I10" s="52">
        <v>0</v>
      </c>
      <c r="J10" s="61">
        <f t="shared" si="3"/>
        <v>0</v>
      </c>
      <c r="K10" s="61">
        <v>0</v>
      </c>
      <c r="L10" s="52">
        <v>0</v>
      </c>
      <c r="M10" s="61">
        <f t="shared" si="4"/>
        <v>0</v>
      </c>
      <c r="N10" s="61">
        <v>0</v>
      </c>
      <c r="O10" s="52">
        <v>0</v>
      </c>
      <c r="P10" s="53">
        <f t="shared" si="5"/>
        <v>0</v>
      </c>
      <c r="Q10" s="61">
        <f t="shared" si="6"/>
        <v>0</v>
      </c>
      <c r="R10" s="61">
        <v>0</v>
      </c>
      <c r="S10" s="52">
        <v>0</v>
      </c>
      <c r="T10" s="61">
        <f t="shared" si="7"/>
        <v>0</v>
      </c>
      <c r="U10" s="61">
        <v>0</v>
      </c>
      <c r="V10" s="61">
        <v>0</v>
      </c>
      <c r="W10" s="61">
        <f t="shared" si="8"/>
        <v>0</v>
      </c>
      <c r="X10" s="61">
        <v>0</v>
      </c>
      <c r="Y10" s="52">
        <v>0</v>
      </c>
      <c r="Z10" s="53">
        <f t="shared" si="9"/>
        <v>0</v>
      </c>
      <c r="AA10" s="61">
        <f t="shared" si="10"/>
        <v>0</v>
      </c>
      <c r="AB10" s="61">
        <v>0</v>
      </c>
      <c r="AC10" s="52">
        <v>0</v>
      </c>
      <c r="AD10" s="61">
        <f t="shared" si="11"/>
        <v>0</v>
      </c>
      <c r="AE10" s="61">
        <v>0</v>
      </c>
      <c r="AF10" s="52">
        <v>0</v>
      </c>
      <c r="AG10" s="61">
        <f t="shared" si="12"/>
        <v>0</v>
      </c>
      <c r="AH10" s="61">
        <v>0</v>
      </c>
      <c r="AI10" s="52">
        <v>0</v>
      </c>
      <c r="AJ10" s="61">
        <f t="shared" si="13"/>
        <v>0</v>
      </c>
      <c r="AK10" s="61">
        <v>0</v>
      </c>
      <c r="AL10" s="52">
        <v>0</v>
      </c>
      <c r="AM10" s="61">
        <f t="shared" si="14"/>
        <v>0</v>
      </c>
      <c r="AN10" s="61">
        <v>0</v>
      </c>
      <c r="AO10" s="52">
        <v>0</v>
      </c>
    </row>
    <row r="11" spans="1:41" ht="19.5" customHeight="1">
      <c r="A11" s="41" t="s">
        <v>167</v>
      </c>
      <c r="B11" s="41" t="s">
        <v>91</v>
      </c>
      <c r="C11" s="41" t="s">
        <v>87</v>
      </c>
      <c r="D11" s="41" t="s">
        <v>168</v>
      </c>
      <c r="E11" s="61">
        <f t="shared" si="0"/>
        <v>219.71</v>
      </c>
      <c r="F11" s="61">
        <f t="shared" si="1"/>
        <v>219.71</v>
      </c>
      <c r="G11" s="61">
        <f t="shared" si="2"/>
        <v>219.71</v>
      </c>
      <c r="H11" s="61">
        <v>219.71</v>
      </c>
      <c r="I11" s="52">
        <v>0</v>
      </c>
      <c r="J11" s="61">
        <f t="shared" si="3"/>
        <v>0</v>
      </c>
      <c r="K11" s="61">
        <v>0</v>
      </c>
      <c r="L11" s="52">
        <v>0</v>
      </c>
      <c r="M11" s="61">
        <f t="shared" si="4"/>
        <v>0</v>
      </c>
      <c r="N11" s="61">
        <v>0</v>
      </c>
      <c r="O11" s="52">
        <v>0</v>
      </c>
      <c r="P11" s="53">
        <f t="shared" si="5"/>
        <v>0</v>
      </c>
      <c r="Q11" s="61">
        <f t="shared" si="6"/>
        <v>0</v>
      </c>
      <c r="R11" s="61">
        <v>0</v>
      </c>
      <c r="S11" s="52">
        <v>0</v>
      </c>
      <c r="T11" s="61">
        <f t="shared" si="7"/>
        <v>0</v>
      </c>
      <c r="U11" s="61">
        <v>0</v>
      </c>
      <c r="V11" s="61">
        <v>0</v>
      </c>
      <c r="W11" s="61">
        <f t="shared" si="8"/>
        <v>0</v>
      </c>
      <c r="X11" s="61">
        <v>0</v>
      </c>
      <c r="Y11" s="52">
        <v>0</v>
      </c>
      <c r="Z11" s="53">
        <f t="shared" si="9"/>
        <v>0</v>
      </c>
      <c r="AA11" s="61">
        <f t="shared" si="10"/>
        <v>0</v>
      </c>
      <c r="AB11" s="61">
        <v>0</v>
      </c>
      <c r="AC11" s="52">
        <v>0</v>
      </c>
      <c r="AD11" s="61">
        <f t="shared" si="11"/>
        <v>0</v>
      </c>
      <c r="AE11" s="61">
        <v>0</v>
      </c>
      <c r="AF11" s="52">
        <v>0</v>
      </c>
      <c r="AG11" s="61">
        <f t="shared" si="12"/>
        <v>0</v>
      </c>
      <c r="AH11" s="61">
        <v>0</v>
      </c>
      <c r="AI11" s="52">
        <v>0</v>
      </c>
      <c r="AJ11" s="61">
        <f t="shared" si="13"/>
        <v>0</v>
      </c>
      <c r="AK11" s="61">
        <v>0</v>
      </c>
      <c r="AL11" s="52">
        <v>0</v>
      </c>
      <c r="AM11" s="61">
        <f t="shared" si="14"/>
        <v>0</v>
      </c>
      <c r="AN11" s="61">
        <v>0</v>
      </c>
      <c r="AO11" s="52">
        <v>0</v>
      </c>
    </row>
    <row r="12" spans="1:41" ht="19.5" customHeight="1">
      <c r="A12" s="41" t="s">
        <v>167</v>
      </c>
      <c r="B12" s="41" t="s">
        <v>100</v>
      </c>
      <c r="C12" s="41" t="s">
        <v>87</v>
      </c>
      <c r="D12" s="41" t="s">
        <v>169</v>
      </c>
      <c r="E12" s="61">
        <f t="shared" si="0"/>
        <v>66.68</v>
      </c>
      <c r="F12" s="61">
        <f t="shared" si="1"/>
        <v>66.68</v>
      </c>
      <c r="G12" s="61">
        <f t="shared" si="2"/>
        <v>66.68</v>
      </c>
      <c r="H12" s="61">
        <v>66.68</v>
      </c>
      <c r="I12" s="52">
        <v>0</v>
      </c>
      <c r="J12" s="61">
        <f t="shared" si="3"/>
        <v>0</v>
      </c>
      <c r="K12" s="61">
        <v>0</v>
      </c>
      <c r="L12" s="52">
        <v>0</v>
      </c>
      <c r="M12" s="61">
        <f t="shared" si="4"/>
        <v>0</v>
      </c>
      <c r="N12" s="61">
        <v>0</v>
      </c>
      <c r="O12" s="52">
        <v>0</v>
      </c>
      <c r="P12" s="53">
        <f t="shared" si="5"/>
        <v>0</v>
      </c>
      <c r="Q12" s="61">
        <f t="shared" si="6"/>
        <v>0</v>
      </c>
      <c r="R12" s="61">
        <v>0</v>
      </c>
      <c r="S12" s="52">
        <v>0</v>
      </c>
      <c r="T12" s="61">
        <f t="shared" si="7"/>
        <v>0</v>
      </c>
      <c r="U12" s="61">
        <v>0</v>
      </c>
      <c r="V12" s="61">
        <v>0</v>
      </c>
      <c r="W12" s="61">
        <f t="shared" si="8"/>
        <v>0</v>
      </c>
      <c r="X12" s="61">
        <v>0</v>
      </c>
      <c r="Y12" s="52">
        <v>0</v>
      </c>
      <c r="Z12" s="53">
        <f t="shared" si="9"/>
        <v>0</v>
      </c>
      <c r="AA12" s="61">
        <f t="shared" si="10"/>
        <v>0</v>
      </c>
      <c r="AB12" s="61">
        <v>0</v>
      </c>
      <c r="AC12" s="52">
        <v>0</v>
      </c>
      <c r="AD12" s="61">
        <f t="shared" si="11"/>
        <v>0</v>
      </c>
      <c r="AE12" s="61">
        <v>0</v>
      </c>
      <c r="AF12" s="52">
        <v>0</v>
      </c>
      <c r="AG12" s="61">
        <f t="shared" si="12"/>
        <v>0</v>
      </c>
      <c r="AH12" s="61">
        <v>0</v>
      </c>
      <c r="AI12" s="52">
        <v>0</v>
      </c>
      <c r="AJ12" s="61">
        <f t="shared" si="13"/>
        <v>0</v>
      </c>
      <c r="AK12" s="61">
        <v>0</v>
      </c>
      <c r="AL12" s="52">
        <v>0</v>
      </c>
      <c r="AM12" s="61">
        <f t="shared" si="14"/>
        <v>0</v>
      </c>
      <c r="AN12" s="61">
        <v>0</v>
      </c>
      <c r="AO12" s="52">
        <v>0</v>
      </c>
    </row>
    <row r="13" spans="1:41" ht="19.5" customHeight="1">
      <c r="A13" s="41" t="s">
        <v>167</v>
      </c>
      <c r="B13" s="41" t="s">
        <v>86</v>
      </c>
      <c r="C13" s="41" t="s">
        <v>87</v>
      </c>
      <c r="D13" s="41" t="s">
        <v>170</v>
      </c>
      <c r="E13" s="61">
        <f t="shared" si="0"/>
        <v>34.27</v>
      </c>
      <c r="F13" s="61">
        <f t="shared" si="1"/>
        <v>34.27</v>
      </c>
      <c r="G13" s="61">
        <f t="shared" si="2"/>
        <v>34.27</v>
      </c>
      <c r="H13" s="61">
        <v>34.27</v>
      </c>
      <c r="I13" s="52">
        <v>0</v>
      </c>
      <c r="J13" s="61">
        <f t="shared" si="3"/>
        <v>0</v>
      </c>
      <c r="K13" s="61">
        <v>0</v>
      </c>
      <c r="L13" s="52">
        <v>0</v>
      </c>
      <c r="M13" s="61">
        <f t="shared" si="4"/>
        <v>0</v>
      </c>
      <c r="N13" s="61">
        <v>0</v>
      </c>
      <c r="O13" s="52">
        <v>0</v>
      </c>
      <c r="P13" s="53">
        <f t="shared" si="5"/>
        <v>0</v>
      </c>
      <c r="Q13" s="61">
        <f t="shared" si="6"/>
        <v>0</v>
      </c>
      <c r="R13" s="61">
        <v>0</v>
      </c>
      <c r="S13" s="52">
        <v>0</v>
      </c>
      <c r="T13" s="61">
        <f t="shared" si="7"/>
        <v>0</v>
      </c>
      <c r="U13" s="61">
        <v>0</v>
      </c>
      <c r="V13" s="61">
        <v>0</v>
      </c>
      <c r="W13" s="61">
        <f t="shared" si="8"/>
        <v>0</v>
      </c>
      <c r="X13" s="61">
        <v>0</v>
      </c>
      <c r="Y13" s="52">
        <v>0</v>
      </c>
      <c r="Z13" s="53">
        <f t="shared" si="9"/>
        <v>0</v>
      </c>
      <c r="AA13" s="61">
        <f t="shared" si="10"/>
        <v>0</v>
      </c>
      <c r="AB13" s="61">
        <v>0</v>
      </c>
      <c r="AC13" s="52">
        <v>0</v>
      </c>
      <c r="AD13" s="61">
        <f t="shared" si="11"/>
        <v>0</v>
      </c>
      <c r="AE13" s="61">
        <v>0</v>
      </c>
      <c r="AF13" s="52">
        <v>0</v>
      </c>
      <c r="AG13" s="61">
        <f t="shared" si="12"/>
        <v>0</v>
      </c>
      <c r="AH13" s="61">
        <v>0</v>
      </c>
      <c r="AI13" s="52">
        <v>0</v>
      </c>
      <c r="AJ13" s="61">
        <f t="shared" si="13"/>
        <v>0</v>
      </c>
      <c r="AK13" s="61">
        <v>0</v>
      </c>
      <c r="AL13" s="52">
        <v>0</v>
      </c>
      <c r="AM13" s="61">
        <f t="shared" si="14"/>
        <v>0</v>
      </c>
      <c r="AN13" s="61">
        <v>0</v>
      </c>
      <c r="AO13" s="52">
        <v>0</v>
      </c>
    </row>
    <row r="14" spans="1:41" ht="19.5" customHeight="1">
      <c r="A14" s="41" t="s">
        <v>167</v>
      </c>
      <c r="B14" s="41" t="s">
        <v>171</v>
      </c>
      <c r="C14" s="41" t="s">
        <v>87</v>
      </c>
      <c r="D14" s="41" t="s">
        <v>172</v>
      </c>
      <c r="E14" s="61">
        <f t="shared" si="0"/>
        <v>2.94</v>
      </c>
      <c r="F14" s="61">
        <f t="shared" si="1"/>
        <v>2.94</v>
      </c>
      <c r="G14" s="61">
        <f t="shared" si="2"/>
        <v>2.94</v>
      </c>
      <c r="H14" s="61">
        <v>2.94</v>
      </c>
      <c r="I14" s="52">
        <v>0</v>
      </c>
      <c r="J14" s="61">
        <f t="shared" si="3"/>
        <v>0</v>
      </c>
      <c r="K14" s="61">
        <v>0</v>
      </c>
      <c r="L14" s="52">
        <v>0</v>
      </c>
      <c r="M14" s="61">
        <f t="shared" si="4"/>
        <v>0</v>
      </c>
      <c r="N14" s="61">
        <v>0</v>
      </c>
      <c r="O14" s="52">
        <v>0</v>
      </c>
      <c r="P14" s="53">
        <f t="shared" si="5"/>
        <v>0</v>
      </c>
      <c r="Q14" s="61">
        <f t="shared" si="6"/>
        <v>0</v>
      </c>
      <c r="R14" s="61">
        <v>0</v>
      </c>
      <c r="S14" s="52">
        <v>0</v>
      </c>
      <c r="T14" s="61">
        <f t="shared" si="7"/>
        <v>0</v>
      </c>
      <c r="U14" s="61">
        <v>0</v>
      </c>
      <c r="V14" s="61">
        <v>0</v>
      </c>
      <c r="W14" s="61">
        <f t="shared" si="8"/>
        <v>0</v>
      </c>
      <c r="X14" s="61">
        <v>0</v>
      </c>
      <c r="Y14" s="52">
        <v>0</v>
      </c>
      <c r="Z14" s="53">
        <f t="shared" si="9"/>
        <v>0</v>
      </c>
      <c r="AA14" s="61">
        <f t="shared" si="10"/>
        <v>0</v>
      </c>
      <c r="AB14" s="61">
        <v>0</v>
      </c>
      <c r="AC14" s="52">
        <v>0</v>
      </c>
      <c r="AD14" s="61">
        <f t="shared" si="11"/>
        <v>0</v>
      </c>
      <c r="AE14" s="61">
        <v>0</v>
      </c>
      <c r="AF14" s="52">
        <v>0</v>
      </c>
      <c r="AG14" s="61">
        <f t="shared" si="12"/>
        <v>0</v>
      </c>
      <c r="AH14" s="61">
        <v>0</v>
      </c>
      <c r="AI14" s="52">
        <v>0</v>
      </c>
      <c r="AJ14" s="61">
        <f t="shared" si="13"/>
        <v>0</v>
      </c>
      <c r="AK14" s="61">
        <v>0</v>
      </c>
      <c r="AL14" s="52">
        <v>0</v>
      </c>
      <c r="AM14" s="61">
        <f t="shared" si="14"/>
        <v>0</v>
      </c>
      <c r="AN14" s="61">
        <v>0</v>
      </c>
      <c r="AO14" s="52">
        <v>0</v>
      </c>
    </row>
    <row r="15" spans="1:41" ht="19.5" customHeight="1">
      <c r="A15" s="41" t="s">
        <v>38</v>
      </c>
      <c r="B15" s="41" t="s">
        <v>38</v>
      </c>
      <c r="C15" s="41" t="s">
        <v>38</v>
      </c>
      <c r="D15" s="41" t="s">
        <v>173</v>
      </c>
      <c r="E15" s="61">
        <f t="shared" si="0"/>
        <v>165.49</v>
      </c>
      <c r="F15" s="61">
        <f t="shared" si="1"/>
        <v>165.49</v>
      </c>
      <c r="G15" s="61">
        <f t="shared" si="2"/>
        <v>165.49</v>
      </c>
      <c r="H15" s="61">
        <v>116.67</v>
      </c>
      <c r="I15" s="52">
        <v>48.82</v>
      </c>
      <c r="J15" s="61">
        <f t="shared" si="3"/>
        <v>0</v>
      </c>
      <c r="K15" s="61">
        <v>0</v>
      </c>
      <c r="L15" s="52">
        <v>0</v>
      </c>
      <c r="M15" s="61">
        <f t="shared" si="4"/>
        <v>0</v>
      </c>
      <c r="N15" s="61">
        <v>0</v>
      </c>
      <c r="O15" s="52">
        <v>0</v>
      </c>
      <c r="P15" s="53">
        <f t="shared" si="5"/>
        <v>0</v>
      </c>
      <c r="Q15" s="61">
        <f t="shared" si="6"/>
        <v>0</v>
      </c>
      <c r="R15" s="61">
        <v>0</v>
      </c>
      <c r="S15" s="52">
        <v>0</v>
      </c>
      <c r="T15" s="61">
        <f t="shared" si="7"/>
        <v>0</v>
      </c>
      <c r="U15" s="61">
        <v>0</v>
      </c>
      <c r="V15" s="61">
        <v>0</v>
      </c>
      <c r="W15" s="61">
        <f t="shared" si="8"/>
        <v>0</v>
      </c>
      <c r="X15" s="61">
        <v>0</v>
      </c>
      <c r="Y15" s="52">
        <v>0</v>
      </c>
      <c r="Z15" s="53">
        <f t="shared" si="9"/>
        <v>0</v>
      </c>
      <c r="AA15" s="61">
        <f t="shared" si="10"/>
        <v>0</v>
      </c>
      <c r="AB15" s="61">
        <v>0</v>
      </c>
      <c r="AC15" s="52">
        <v>0</v>
      </c>
      <c r="AD15" s="61">
        <f t="shared" si="11"/>
        <v>0</v>
      </c>
      <c r="AE15" s="61">
        <v>0</v>
      </c>
      <c r="AF15" s="52">
        <v>0</v>
      </c>
      <c r="AG15" s="61">
        <f t="shared" si="12"/>
        <v>0</v>
      </c>
      <c r="AH15" s="61">
        <v>0</v>
      </c>
      <c r="AI15" s="52">
        <v>0</v>
      </c>
      <c r="AJ15" s="61">
        <f t="shared" si="13"/>
        <v>0</v>
      </c>
      <c r="AK15" s="61">
        <v>0</v>
      </c>
      <c r="AL15" s="52">
        <v>0</v>
      </c>
      <c r="AM15" s="61">
        <f t="shared" si="14"/>
        <v>0</v>
      </c>
      <c r="AN15" s="61">
        <v>0</v>
      </c>
      <c r="AO15" s="52">
        <v>0</v>
      </c>
    </row>
    <row r="16" spans="1:41" ht="19.5" customHeight="1">
      <c r="A16" s="41" t="s">
        <v>174</v>
      </c>
      <c r="B16" s="41" t="s">
        <v>91</v>
      </c>
      <c r="C16" s="41" t="s">
        <v>87</v>
      </c>
      <c r="D16" s="41" t="s">
        <v>175</v>
      </c>
      <c r="E16" s="61">
        <f t="shared" si="0"/>
        <v>98.80000000000001</v>
      </c>
      <c r="F16" s="61">
        <f t="shared" si="1"/>
        <v>98.80000000000001</v>
      </c>
      <c r="G16" s="61">
        <f t="shared" si="2"/>
        <v>98.80000000000001</v>
      </c>
      <c r="H16" s="61">
        <v>87.98</v>
      </c>
      <c r="I16" s="52">
        <v>10.82</v>
      </c>
      <c r="J16" s="61">
        <f t="shared" si="3"/>
        <v>0</v>
      </c>
      <c r="K16" s="61">
        <v>0</v>
      </c>
      <c r="L16" s="52">
        <v>0</v>
      </c>
      <c r="M16" s="61">
        <f t="shared" si="4"/>
        <v>0</v>
      </c>
      <c r="N16" s="61">
        <v>0</v>
      </c>
      <c r="O16" s="52">
        <v>0</v>
      </c>
      <c r="P16" s="53">
        <f t="shared" si="5"/>
        <v>0</v>
      </c>
      <c r="Q16" s="61">
        <f t="shared" si="6"/>
        <v>0</v>
      </c>
      <c r="R16" s="61">
        <v>0</v>
      </c>
      <c r="S16" s="52">
        <v>0</v>
      </c>
      <c r="T16" s="61">
        <f t="shared" si="7"/>
        <v>0</v>
      </c>
      <c r="U16" s="61">
        <v>0</v>
      </c>
      <c r="V16" s="61">
        <v>0</v>
      </c>
      <c r="W16" s="61">
        <f t="shared" si="8"/>
        <v>0</v>
      </c>
      <c r="X16" s="61">
        <v>0</v>
      </c>
      <c r="Y16" s="52">
        <v>0</v>
      </c>
      <c r="Z16" s="53">
        <f t="shared" si="9"/>
        <v>0</v>
      </c>
      <c r="AA16" s="61">
        <f t="shared" si="10"/>
        <v>0</v>
      </c>
      <c r="AB16" s="61">
        <v>0</v>
      </c>
      <c r="AC16" s="52">
        <v>0</v>
      </c>
      <c r="AD16" s="61">
        <f t="shared" si="11"/>
        <v>0</v>
      </c>
      <c r="AE16" s="61">
        <v>0</v>
      </c>
      <c r="AF16" s="52">
        <v>0</v>
      </c>
      <c r="AG16" s="61">
        <f t="shared" si="12"/>
        <v>0</v>
      </c>
      <c r="AH16" s="61">
        <v>0</v>
      </c>
      <c r="AI16" s="52">
        <v>0</v>
      </c>
      <c r="AJ16" s="61">
        <f t="shared" si="13"/>
        <v>0</v>
      </c>
      <c r="AK16" s="61">
        <v>0</v>
      </c>
      <c r="AL16" s="52">
        <v>0</v>
      </c>
      <c r="AM16" s="61">
        <f t="shared" si="14"/>
        <v>0</v>
      </c>
      <c r="AN16" s="61">
        <v>0</v>
      </c>
      <c r="AO16" s="52">
        <v>0</v>
      </c>
    </row>
    <row r="17" spans="1:41" ht="19.5" customHeight="1">
      <c r="A17" s="41" t="s">
        <v>174</v>
      </c>
      <c r="B17" s="41" t="s">
        <v>100</v>
      </c>
      <c r="C17" s="41" t="s">
        <v>87</v>
      </c>
      <c r="D17" s="41" t="s">
        <v>176</v>
      </c>
      <c r="E17" s="61">
        <f t="shared" si="0"/>
        <v>6</v>
      </c>
      <c r="F17" s="61">
        <f t="shared" si="1"/>
        <v>6</v>
      </c>
      <c r="G17" s="61">
        <f t="shared" si="2"/>
        <v>6</v>
      </c>
      <c r="H17" s="61">
        <v>6</v>
      </c>
      <c r="I17" s="52">
        <v>0</v>
      </c>
      <c r="J17" s="61">
        <f t="shared" si="3"/>
        <v>0</v>
      </c>
      <c r="K17" s="61">
        <v>0</v>
      </c>
      <c r="L17" s="52">
        <v>0</v>
      </c>
      <c r="M17" s="61">
        <f t="shared" si="4"/>
        <v>0</v>
      </c>
      <c r="N17" s="61">
        <v>0</v>
      </c>
      <c r="O17" s="52">
        <v>0</v>
      </c>
      <c r="P17" s="53">
        <f t="shared" si="5"/>
        <v>0</v>
      </c>
      <c r="Q17" s="61">
        <f t="shared" si="6"/>
        <v>0</v>
      </c>
      <c r="R17" s="61">
        <v>0</v>
      </c>
      <c r="S17" s="52">
        <v>0</v>
      </c>
      <c r="T17" s="61">
        <f t="shared" si="7"/>
        <v>0</v>
      </c>
      <c r="U17" s="61">
        <v>0</v>
      </c>
      <c r="V17" s="61">
        <v>0</v>
      </c>
      <c r="W17" s="61">
        <f t="shared" si="8"/>
        <v>0</v>
      </c>
      <c r="X17" s="61">
        <v>0</v>
      </c>
      <c r="Y17" s="52">
        <v>0</v>
      </c>
      <c r="Z17" s="53">
        <f t="shared" si="9"/>
        <v>0</v>
      </c>
      <c r="AA17" s="61">
        <f t="shared" si="10"/>
        <v>0</v>
      </c>
      <c r="AB17" s="61">
        <v>0</v>
      </c>
      <c r="AC17" s="52">
        <v>0</v>
      </c>
      <c r="AD17" s="61">
        <f t="shared" si="11"/>
        <v>0</v>
      </c>
      <c r="AE17" s="61">
        <v>0</v>
      </c>
      <c r="AF17" s="52">
        <v>0</v>
      </c>
      <c r="AG17" s="61">
        <f t="shared" si="12"/>
        <v>0</v>
      </c>
      <c r="AH17" s="61">
        <v>0</v>
      </c>
      <c r="AI17" s="52">
        <v>0</v>
      </c>
      <c r="AJ17" s="61">
        <f t="shared" si="13"/>
        <v>0</v>
      </c>
      <c r="AK17" s="61">
        <v>0</v>
      </c>
      <c r="AL17" s="52">
        <v>0</v>
      </c>
      <c r="AM17" s="61">
        <f t="shared" si="14"/>
        <v>0</v>
      </c>
      <c r="AN17" s="61">
        <v>0</v>
      </c>
      <c r="AO17" s="52">
        <v>0</v>
      </c>
    </row>
    <row r="18" spans="1:41" ht="19.5" customHeight="1">
      <c r="A18" s="41" t="s">
        <v>174</v>
      </c>
      <c r="B18" s="41" t="s">
        <v>86</v>
      </c>
      <c r="C18" s="41" t="s">
        <v>87</v>
      </c>
      <c r="D18" s="41" t="s">
        <v>177</v>
      </c>
      <c r="E18" s="61">
        <f t="shared" si="0"/>
        <v>6.5</v>
      </c>
      <c r="F18" s="61">
        <f t="shared" si="1"/>
        <v>6.5</v>
      </c>
      <c r="G18" s="61">
        <f t="shared" si="2"/>
        <v>6.5</v>
      </c>
      <c r="H18" s="61">
        <v>6.5</v>
      </c>
      <c r="I18" s="52">
        <v>0</v>
      </c>
      <c r="J18" s="61">
        <f t="shared" si="3"/>
        <v>0</v>
      </c>
      <c r="K18" s="61">
        <v>0</v>
      </c>
      <c r="L18" s="52">
        <v>0</v>
      </c>
      <c r="M18" s="61">
        <f t="shared" si="4"/>
        <v>0</v>
      </c>
      <c r="N18" s="61">
        <v>0</v>
      </c>
      <c r="O18" s="52">
        <v>0</v>
      </c>
      <c r="P18" s="53">
        <f t="shared" si="5"/>
        <v>0</v>
      </c>
      <c r="Q18" s="61">
        <f t="shared" si="6"/>
        <v>0</v>
      </c>
      <c r="R18" s="61">
        <v>0</v>
      </c>
      <c r="S18" s="52">
        <v>0</v>
      </c>
      <c r="T18" s="61">
        <f t="shared" si="7"/>
        <v>0</v>
      </c>
      <c r="U18" s="61">
        <v>0</v>
      </c>
      <c r="V18" s="61">
        <v>0</v>
      </c>
      <c r="W18" s="61">
        <f t="shared" si="8"/>
        <v>0</v>
      </c>
      <c r="X18" s="61">
        <v>0</v>
      </c>
      <c r="Y18" s="52">
        <v>0</v>
      </c>
      <c r="Z18" s="53">
        <f t="shared" si="9"/>
        <v>0</v>
      </c>
      <c r="AA18" s="61">
        <f t="shared" si="10"/>
        <v>0</v>
      </c>
      <c r="AB18" s="61">
        <v>0</v>
      </c>
      <c r="AC18" s="52">
        <v>0</v>
      </c>
      <c r="AD18" s="61">
        <f t="shared" si="11"/>
        <v>0</v>
      </c>
      <c r="AE18" s="61">
        <v>0</v>
      </c>
      <c r="AF18" s="52">
        <v>0</v>
      </c>
      <c r="AG18" s="61">
        <f t="shared" si="12"/>
        <v>0</v>
      </c>
      <c r="AH18" s="61">
        <v>0</v>
      </c>
      <c r="AI18" s="52">
        <v>0</v>
      </c>
      <c r="AJ18" s="61">
        <f t="shared" si="13"/>
        <v>0</v>
      </c>
      <c r="AK18" s="61">
        <v>0</v>
      </c>
      <c r="AL18" s="52">
        <v>0</v>
      </c>
      <c r="AM18" s="61">
        <f t="shared" si="14"/>
        <v>0</v>
      </c>
      <c r="AN18" s="61">
        <v>0</v>
      </c>
      <c r="AO18" s="52">
        <v>0</v>
      </c>
    </row>
    <row r="19" spans="1:41" ht="19.5" customHeight="1">
      <c r="A19" s="41" t="s">
        <v>174</v>
      </c>
      <c r="B19" s="41" t="s">
        <v>90</v>
      </c>
      <c r="C19" s="41" t="s">
        <v>87</v>
      </c>
      <c r="D19" s="41" t="s">
        <v>178</v>
      </c>
      <c r="E19" s="61">
        <f t="shared" si="0"/>
        <v>38.8</v>
      </c>
      <c r="F19" s="61">
        <f t="shared" si="1"/>
        <v>38.8</v>
      </c>
      <c r="G19" s="61">
        <f t="shared" si="2"/>
        <v>38.8</v>
      </c>
      <c r="H19" s="61">
        <v>0.8</v>
      </c>
      <c r="I19" s="52">
        <v>38</v>
      </c>
      <c r="J19" s="61">
        <f t="shared" si="3"/>
        <v>0</v>
      </c>
      <c r="K19" s="61">
        <v>0</v>
      </c>
      <c r="L19" s="52">
        <v>0</v>
      </c>
      <c r="M19" s="61">
        <f t="shared" si="4"/>
        <v>0</v>
      </c>
      <c r="N19" s="61">
        <v>0</v>
      </c>
      <c r="O19" s="52">
        <v>0</v>
      </c>
      <c r="P19" s="53">
        <f t="shared" si="5"/>
        <v>0</v>
      </c>
      <c r="Q19" s="61">
        <f t="shared" si="6"/>
        <v>0</v>
      </c>
      <c r="R19" s="61">
        <v>0</v>
      </c>
      <c r="S19" s="52">
        <v>0</v>
      </c>
      <c r="T19" s="61">
        <f t="shared" si="7"/>
        <v>0</v>
      </c>
      <c r="U19" s="61">
        <v>0</v>
      </c>
      <c r="V19" s="61">
        <v>0</v>
      </c>
      <c r="W19" s="61">
        <f t="shared" si="8"/>
        <v>0</v>
      </c>
      <c r="X19" s="61">
        <v>0</v>
      </c>
      <c r="Y19" s="52">
        <v>0</v>
      </c>
      <c r="Z19" s="53">
        <f t="shared" si="9"/>
        <v>0</v>
      </c>
      <c r="AA19" s="61">
        <f t="shared" si="10"/>
        <v>0</v>
      </c>
      <c r="AB19" s="61">
        <v>0</v>
      </c>
      <c r="AC19" s="52">
        <v>0</v>
      </c>
      <c r="AD19" s="61">
        <f t="shared" si="11"/>
        <v>0</v>
      </c>
      <c r="AE19" s="61">
        <v>0</v>
      </c>
      <c r="AF19" s="52">
        <v>0</v>
      </c>
      <c r="AG19" s="61">
        <f t="shared" si="12"/>
        <v>0</v>
      </c>
      <c r="AH19" s="61">
        <v>0</v>
      </c>
      <c r="AI19" s="52">
        <v>0</v>
      </c>
      <c r="AJ19" s="61">
        <f t="shared" si="13"/>
        <v>0</v>
      </c>
      <c r="AK19" s="61">
        <v>0</v>
      </c>
      <c r="AL19" s="52">
        <v>0</v>
      </c>
      <c r="AM19" s="61">
        <f t="shared" si="14"/>
        <v>0</v>
      </c>
      <c r="AN19" s="61">
        <v>0</v>
      </c>
      <c r="AO19" s="52">
        <v>0</v>
      </c>
    </row>
    <row r="20" spans="1:41" ht="19.5" customHeight="1">
      <c r="A20" s="41" t="s">
        <v>174</v>
      </c>
      <c r="B20" s="41" t="s">
        <v>179</v>
      </c>
      <c r="C20" s="41" t="s">
        <v>87</v>
      </c>
      <c r="D20" s="41" t="s">
        <v>180</v>
      </c>
      <c r="E20" s="61">
        <f t="shared" si="0"/>
        <v>0.9</v>
      </c>
      <c r="F20" s="61">
        <f t="shared" si="1"/>
        <v>0.9</v>
      </c>
      <c r="G20" s="61">
        <f t="shared" si="2"/>
        <v>0.9</v>
      </c>
      <c r="H20" s="61">
        <v>0.9</v>
      </c>
      <c r="I20" s="52">
        <v>0</v>
      </c>
      <c r="J20" s="61">
        <f t="shared" si="3"/>
        <v>0</v>
      </c>
      <c r="K20" s="61">
        <v>0</v>
      </c>
      <c r="L20" s="52">
        <v>0</v>
      </c>
      <c r="M20" s="61">
        <f t="shared" si="4"/>
        <v>0</v>
      </c>
      <c r="N20" s="61">
        <v>0</v>
      </c>
      <c r="O20" s="52">
        <v>0</v>
      </c>
      <c r="P20" s="53">
        <f t="shared" si="5"/>
        <v>0</v>
      </c>
      <c r="Q20" s="61">
        <f t="shared" si="6"/>
        <v>0</v>
      </c>
      <c r="R20" s="61">
        <v>0</v>
      </c>
      <c r="S20" s="52">
        <v>0</v>
      </c>
      <c r="T20" s="61">
        <f t="shared" si="7"/>
        <v>0</v>
      </c>
      <c r="U20" s="61">
        <v>0</v>
      </c>
      <c r="V20" s="61">
        <v>0</v>
      </c>
      <c r="W20" s="61">
        <f t="shared" si="8"/>
        <v>0</v>
      </c>
      <c r="X20" s="61">
        <v>0</v>
      </c>
      <c r="Y20" s="52">
        <v>0</v>
      </c>
      <c r="Z20" s="53">
        <f t="shared" si="9"/>
        <v>0</v>
      </c>
      <c r="AA20" s="61">
        <f t="shared" si="10"/>
        <v>0</v>
      </c>
      <c r="AB20" s="61">
        <v>0</v>
      </c>
      <c r="AC20" s="52">
        <v>0</v>
      </c>
      <c r="AD20" s="61">
        <f t="shared" si="11"/>
        <v>0</v>
      </c>
      <c r="AE20" s="61">
        <v>0</v>
      </c>
      <c r="AF20" s="52">
        <v>0</v>
      </c>
      <c r="AG20" s="61">
        <f t="shared" si="12"/>
        <v>0</v>
      </c>
      <c r="AH20" s="61">
        <v>0</v>
      </c>
      <c r="AI20" s="52">
        <v>0</v>
      </c>
      <c r="AJ20" s="61">
        <f t="shared" si="13"/>
        <v>0</v>
      </c>
      <c r="AK20" s="61">
        <v>0</v>
      </c>
      <c r="AL20" s="52">
        <v>0</v>
      </c>
      <c r="AM20" s="61">
        <f t="shared" si="14"/>
        <v>0</v>
      </c>
      <c r="AN20" s="61">
        <v>0</v>
      </c>
      <c r="AO20" s="52">
        <v>0</v>
      </c>
    </row>
    <row r="21" spans="1:41" ht="19.5" customHeight="1">
      <c r="A21" s="41" t="s">
        <v>174</v>
      </c>
      <c r="B21" s="41" t="s">
        <v>85</v>
      </c>
      <c r="C21" s="41" t="s">
        <v>87</v>
      </c>
      <c r="D21" s="41" t="s">
        <v>181</v>
      </c>
      <c r="E21" s="61">
        <f t="shared" si="0"/>
        <v>4</v>
      </c>
      <c r="F21" s="61">
        <f t="shared" si="1"/>
        <v>4</v>
      </c>
      <c r="G21" s="61">
        <f t="shared" si="2"/>
        <v>4</v>
      </c>
      <c r="H21" s="61">
        <v>4</v>
      </c>
      <c r="I21" s="52">
        <v>0</v>
      </c>
      <c r="J21" s="61">
        <f t="shared" si="3"/>
        <v>0</v>
      </c>
      <c r="K21" s="61">
        <v>0</v>
      </c>
      <c r="L21" s="52">
        <v>0</v>
      </c>
      <c r="M21" s="61">
        <f t="shared" si="4"/>
        <v>0</v>
      </c>
      <c r="N21" s="61">
        <v>0</v>
      </c>
      <c r="O21" s="52">
        <v>0</v>
      </c>
      <c r="P21" s="53">
        <f t="shared" si="5"/>
        <v>0</v>
      </c>
      <c r="Q21" s="61">
        <f t="shared" si="6"/>
        <v>0</v>
      </c>
      <c r="R21" s="61">
        <v>0</v>
      </c>
      <c r="S21" s="52">
        <v>0</v>
      </c>
      <c r="T21" s="61">
        <f t="shared" si="7"/>
        <v>0</v>
      </c>
      <c r="U21" s="61">
        <v>0</v>
      </c>
      <c r="V21" s="61">
        <v>0</v>
      </c>
      <c r="W21" s="61">
        <f t="shared" si="8"/>
        <v>0</v>
      </c>
      <c r="X21" s="61">
        <v>0</v>
      </c>
      <c r="Y21" s="52">
        <v>0</v>
      </c>
      <c r="Z21" s="53">
        <f t="shared" si="9"/>
        <v>0</v>
      </c>
      <c r="AA21" s="61">
        <f t="shared" si="10"/>
        <v>0</v>
      </c>
      <c r="AB21" s="61">
        <v>0</v>
      </c>
      <c r="AC21" s="52">
        <v>0</v>
      </c>
      <c r="AD21" s="61">
        <f t="shared" si="11"/>
        <v>0</v>
      </c>
      <c r="AE21" s="61">
        <v>0</v>
      </c>
      <c r="AF21" s="52">
        <v>0</v>
      </c>
      <c r="AG21" s="61">
        <f t="shared" si="12"/>
        <v>0</v>
      </c>
      <c r="AH21" s="61">
        <v>0</v>
      </c>
      <c r="AI21" s="52">
        <v>0</v>
      </c>
      <c r="AJ21" s="61">
        <f t="shared" si="13"/>
        <v>0</v>
      </c>
      <c r="AK21" s="61">
        <v>0</v>
      </c>
      <c r="AL21" s="52">
        <v>0</v>
      </c>
      <c r="AM21" s="61">
        <f t="shared" si="14"/>
        <v>0</v>
      </c>
      <c r="AN21" s="61">
        <v>0</v>
      </c>
      <c r="AO21" s="52">
        <v>0</v>
      </c>
    </row>
    <row r="22" spans="1:41" ht="19.5" customHeight="1">
      <c r="A22" s="41" t="s">
        <v>174</v>
      </c>
      <c r="B22" s="41" t="s">
        <v>182</v>
      </c>
      <c r="C22" s="41" t="s">
        <v>87</v>
      </c>
      <c r="D22" s="41" t="s">
        <v>183</v>
      </c>
      <c r="E22" s="61">
        <f t="shared" si="0"/>
        <v>8</v>
      </c>
      <c r="F22" s="61">
        <f t="shared" si="1"/>
        <v>8</v>
      </c>
      <c r="G22" s="61">
        <f t="shared" si="2"/>
        <v>8</v>
      </c>
      <c r="H22" s="61">
        <v>8</v>
      </c>
      <c r="I22" s="52">
        <v>0</v>
      </c>
      <c r="J22" s="61">
        <f t="shared" si="3"/>
        <v>0</v>
      </c>
      <c r="K22" s="61">
        <v>0</v>
      </c>
      <c r="L22" s="52">
        <v>0</v>
      </c>
      <c r="M22" s="61">
        <f t="shared" si="4"/>
        <v>0</v>
      </c>
      <c r="N22" s="61">
        <v>0</v>
      </c>
      <c r="O22" s="52">
        <v>0</v>
      </c>
      <c r="P22" s="53">
        <f t="shared" si="5"/>
        <v>0</v>
      </c>
      <c r="Q22" s="61">
        <f t="shared" si="6"/>
        <v>0</v>
      </c>
      <c r="R22" s="61">
        <v>0</v>
      </c>
      <c r="S22" s="52">
        <v>0</v>
      </c>
      <c r="T22" s="61">
        <f t="shared" si="7"/>
        <v>0</v>
      </c>
      <c r="U22" s="61">
        <v>0</v>
      </c>
      <c r="V22" s="61">
        <v>0</v>
      </c>
      <c r="W22" s="61">
        <f t="shared" si="8"/>
        <v>0</v>
      </c>
      <c r="X22" s="61">
        <v>0</v>
      </c>
      <c r="Y22" s="52">
        <v>0</v>
      </c>
      <c r="Z22" s="53">
        <f t="shared" si="9"/>
        <v>0</v>
      </c>
      <c r="AA22" s="61">
        <f t="shared" si="10"/>
        <v>0</v>
      </c>
      <c r="AB22" s="61">
        <v>0</v>
      </c>
      <c r="AC22" s="52">
        <v>0</v>
      </c>
      <c r="AD22" s="61">
        <f t="shared" si="11"/>
        <v>0</v>
      </c>
      <c r="AE22" s="61">
        <v>0</v>
      </c>
      <c r="AF22" s="52">
        <v>0</v>
      </c>
      <c r="AG22" s="61">
        <f t="shared" si="12"/>
        <v>0</v>
      </c>
      <c r="AH22" s="61">
        <v>0</v>
      </c>
      <c r="AI22" s="52">
        <v>0</v>
      </c>
      <c r="AJ22" s="61">
        <f t="shared" si="13"/>
        <v>0</v>
      </c>
      <c r="AK22" s="61">
        <v>0</v>
      </c>
      <c r="AL22" s="52">
        <v>0</v>
      </c>
      <c r="AM22" s="61">
        <f t="shared" si="14"/>
        <v>0</v>
      </c>
      <c r="AN22" s="61">
        <v>0</v>
      </c>
      <c r="AO22" s="52">
        <v>0</v>
      </c>
    </row>
    <row r="23" spans="1:41" ht="19.5" customHeight="1">
      <c r="A23" s="41" t="s">
        <v>174</v>
      </c>
      <c r="B23" s="41" t="s">
        <v>171</v>
      </c>
      <c r="C23" s="41" t="s">
        <v>87</v>
      </c>
      <c r="D23" s="41" t="s">
        <v>184</v>
      </c>
      <c r="E23" s="61">
        <f t="shared" si="0"/>
        <v>2.49</v>
      </c>
      <c r="F23" s="61">
        <f t="shared" si="1"/>
        <v>2.49</v>
      </c>
      <c r="G23" s="61">
        <f t="shared" si="2"/>
        <v>2.49</v>
      </c>
      <c r="H23" s="61">
        <v>2.49</v>
      </c>
      <c r="I23" s="52">
        <v>0</v>
      </c>
      <c r="J23" s="61">
        <f t="shared" si="3"/>
        <v>0</v>
      </c>
      <c r="K23" s="61">
        <v>0</v>
      </c>
      <c r="L23" s="52">
        <v>0</v>
      </c>
      <c r="M23" s="61">
        <f t="shared" si="4"/>
        <v>0</v>
      </c>
      <c r="N23" s="61">
        <v>0</v>
      </c>
      <c r="O23" s="52">
        <v>0</v>
      </c>
      <c r="P23" s="53">
        <f t="shared" si="5"/>
        <v>0</v>
      </c>
      <c r="Q23" s="61">
        <f t="shared" si="6"/>
        <v>0</v>
      </c>
      <c r="R23" s="61">
        <v>0</v>
      </c>
      <c r="S23" s="52">
        <v>0</v>
      </c>
      <c r="T23" s="61">
        <f t="shared" si="7"/>
        <v>0</v>
      </c>
      <c r="U23" s="61">
        <v>0</v>
      </c>
      <c r="V23" s="61">
        <v>0</v>
      </c>
      <c r="W23" s="61">
        <f t="shared" si="8"/>
        <v>0</v>
      </c>
      <c r="X23" s="61">
        <v>0</v>
      </c>
      <c r="Y23" s="52">
        <v>0</v>
      </c>
      <c r="Z23" s="53">
        <f t="shared" si="9"/>
        <v>0</v>
      </c>
      <c r="AA23" s="61">
        <f t="shared" si="10"/>
        <v>0</v>
      </c>
      <c r="AB23" s="61">
        <v>0</v>
      </c>
      <c r="AC23" s="52">
        <v>0</v>
      </c>
      <c r="AD23" s="61">
        <f t="shared" si="11"/>
        <v>0</v>
      </c>
      <c r="AE23" s="61">
        <v>0</v>
      </c>
      <c r="AF23" s="52">
        <v>0</v>
      </c>
      <c r="AG23" s="61">
        <f t="shared" si="12"/>
        <v>0</v>
      </c>
      <c r="AH23" s="61">
        <v>0</v>
      </c>
      <c r="AI23" s="52">
        <v>0</v>
      </c>
      <c r="AJ23" s="61">
        <f t="shared" si="13"/>
        <v>0</v>
      </c>
      <c r="AK23" s="61">
        <v>0</v>
      </c>
      <c r="AL23" s="52">
        <v>0</v>
      </c>
      <c r="AM23" s="61">
        <f t="shared" si="14"/>
        <v>0</v>
      </c>
      <c r="AN23" s="61">
        <v>0</v>
      </c>
      <c r="AO23" s="52">
        <v>0</v>
      </c>
    </row>
    <row r="24" spans="1:41" ht="19.5" customHeight="1">
      <c r="A24" s="41" t="s">
        <v>38</v>
      </c>
      <c r="B24" s="41" t="s">
        <v>38</v>
      </c>
      <c r="C24" s="41" t="s">
        <v>38</v>
      </c>
      <c r="D24" s="41" t="s">
        <v>185</v>
      </c>
      <c r="E24" s="61">
        <f t="shared" si="0"/>
        <v>24</v>
      </c>
      <c r="F24" s="61">
        <f t="shared" si="1"/>
        <v>0</v>
      </c>
      <c r="G24" s="61">
        <f t="shared" si="2"/>
        <v>0</v>
      </c>
      <c r="H24" s="61">
        <v>0</v>
      </c>
      <c r="I24" s="52">
        <v>0</v>
      </c>
      <c r="J24" s="61">
        <f t="shared" si="3"/>
        <v>0</v>
      </c>
      <c r="K24" s="61">
        <v>0</v>
      </c>
      <c r="L24" s="52">
        <v>0</v>
      </c>
      <c r="M24" s="61">
        <f t="shared" si="4"/>
        <v>0</v>
      </c>
      <c r="N24" s="61">
        <v>0</v>
      </c>
      <c r="O24" s="52">
        <v>0</v>
      </c>
      <c r="P24" s="53">
        <f t="shared" si="5"/>
        <v>0</v>
      </c>
      <c r="Q24" s="61">
        <f t="shared" si="6"/>
        <v>0</v>
      </c>
      <c r="R24" s="61">
        <v>0</v>
      </c>
      <c r="S24" s="52">
        <v>0</v>
      </c>
      <c r="T24" s="61">
        <f t="shared" si="7"/>
        <v>0</v>
      </c>
      <c r="U24" s="61">
        <v>0</v>
      </c>
      <c r="V24" s="61">
        <v>0</v>
      </c>
      <c r="W24" s="61">
        <f t="shared" si="8"/>
        <v>0</v>
      </c>
      <c r="X24" s="61">
        <v>0</v>
      </c>
      <c r="Y24" s="52">
        <v>0</v>
      </c>
      <c r="Z24" s="53">
        <f t="shared" si="9"/>
        <v>24</v>
      </c>
      <c r="AA24" s="61">
        <f t="shared" si="10"/>
        <v>24</v>
      </c>
      <c r="AB24" s="61">
        <v>0</v>
      </c>
      <c r="AC24" s="52">
        <v>24</v>
      </c>
      <c r="AD24" s="61">
        <f t="shared" si="11"/>
        <v>0</v>
      </c>
      <c r="AE24" s="61">
        <v>0</v>
      </c>
      <c r="AF24" s="52">
        <v>0</v>
      </c>
      <c r="AG24" s="61">
        <f t="shared" si="12"/>
        <v>0</v>
      </c>
      <c r="AH24" s="61">
        <v>0</v>
      </c>
      <c r="AI24" s="52">
        <v>0</v>
      </c>
      <c r="AJ24" s="61">
        <f t="shared" si="13"/>
        <v>0</v>
      </c>
      <c r="AK24" s="61">
        <v>0</v>
      </c>
      <c r="AL24" s="52">
        <v>0</v>
      </c>
      <c r="AM24" s="61">
        <f t="shared" si="14"/>
        <v>0</v>
      </c>
      <c r="AN24" s="61">
        <v>0</v>
      </c>
      <c r="AO24" s="52">
        <v>0</v>
      </c>
    </row>
    <row r="25" spans="1:41" ht="19.5" customHeight="1">
      <c r="A25" s="41" t="s">
        <v>186</v>
      </c>
      <c r="B25" s="41" t="s">
        <v>179</v>
      </c>
      <c r="C25" s="41" t="s">
        <v>87</v>
      </c>
      <c r="D25" s="41" t="s">
        <v>187</v>
      </c>
      <c r="E25" s="61">
        <f t="shared" si="0"/>
        <v>24</v>
      </c>
      <c r="F25" s="61">
        <f t="shared" si="1"/>
        <v>0</v>
      </c>
      <c r="G25" s="61">
        <f t="shared" si="2"/>
        <v>0</v>
      </c>
      <c r="H25" s="61">
        <v>0</v>
      </c>
      <c r="I25" s="52">
        <v>0</v>
      </c>
      <c r="J25" s="61">
        <f t="shared" si="3"/>
        <v>0</v>
      </c>
      <c r="K25" s="61">
        <v>0</v>
      </c>
      <c r="L25" s="52">
        <v>0</v>
      </c>
      <c r="M25" s="61">
        <f t="shared" si="4"/>
        <v>0</v>
      </c>
      <c r="N25" s="61">
        <v>0</v>
      </c>
      <c r="O25" s="52">
        <v>0</v>
      </c>
      <c r="P25" s="53">
        <f t="shared" si="5"/>
        <v>0</v>
      </c>
      <c r="Q25" s="61">
        <f t="shared" si="6"/>
        <v>0</v>
      </c>
      <c r="R25" s="61">
        <v>0</v>
      </c>
      <c r="S25" s="52">
        <v>0</v>
      </c>
      <c r="T25" s="61">
        <f t="shared" si="7"/>
        <v>0</v>
      </c>
      <c r="U25" s="61">
        <v>0</v>
      </c>
      <c r="V25" s="61">
        <v>0</v>
      </c>
      <c r="W25" s="61">
        <f t="shared" si="8"/>
        <v>0</v>
      </c>
      <c r="X25" s="61">
        <v>0</v>
      </c>
      <c r="Y25" s="52">
        <v>0</v>
      </c>
      <c r="Z25" s="53">
        <f t="shared" si="9"/>
        <v>24</v>
      </c>
      <c r="AA25" s="61">
        <f t="shared" si="10"/>
        <v>24</v>
      </c>
      <c r="AB25" s="61">
        <v>0</v>
      </c>
      <c r="AC25" s="52">
        <v>24</v>
      </c>
      <c r="AD25" s="61">
        <f t="shared" si="11"/>
        <v>0</v>
      </c>
      <c r="AE25" s="61">
        <v>0</v>
      </c>
      <c r="AF25" s="52">
        <v>0</v>
      </c>
      <c r="AG25" s="61">
        <f t="shared" si="12"/>
        <v>0</v>
      </c>
      <c r="AH25" s="61">
        <v>0</v>
      </c>
      <c r="AI25" s="52">
        <v>0</v>
      </c>
      <c r="AJ25" s="61">
        <f t="shared" si="13"/>
        <v>0</v>
      </c>
      <c r="AK25" s="61">
        <v>0</v>
      </c>
      <c r="AL25" s="52">
        <v>0</v>
      </c>
      <c r="AM25" s="61">
        <f t="shared" si="14"/>
        <v>0</v>
      </c>
      <c r="AN25" s="61">
        <v>0</v>
      </c>
      <c r="AO25" s="52">
        <v>0</v>
      </c>
    </row>
    <row r="26" spans="1:41" ht="19.5" customHeight="1">
      <c r="A26" s="41" t="s">
        <v>38</v>
      </c>
      <c r="B26" s="41" t="s">
        <v>38</v>
      </c>
      <c r="C26" s="41" t="s">
        <v>38</v>
      </c>
      <c r="D26" s="41" t="s">
        <v>188</v>
      </c>
      <c r="E26" s="61">
        <f t="shared" si="0"/>
        <v>0.03</v>
      </c>
      <c r="F26" s="61">
        <f t="shared" si="1"/>
        <v>0.03</v>
      </c>
      <c r="G26" s="61">
        <f t="shared" si="2"/>
        <v>0.03</v>
      </c>
      <c r="H26" s="61">
        <v>0.03</v>
      </c>
      <c r="I26" s="52">
        <v>0</v>
      </c>
      <c r="J26" s="61">
        <f t="shared" si="3"/>
        <v>0</v>
      </c>
      <c r="K26" s="61">
        <v>0</v>
      </c>
      <c r="L26" s="52">
        <v>0</v>
      </c>
      <c r="M26" s="61">
        <f t="shared" si="4"/>
        <v>0</v>
      </c>
      <c r="N26" s="61">
        <v>0</v>
      </c>
      <c r="O26" s="52">
        <v>0</v>
      </c>
      <c r="P26" s="53">
        <f t="shared" si="5"/>
        <v>0</v>
      </c>
      <c r="Q26" s="61">
        <f t="shared" si="6"/>
        <v>0</v>
      </c>
      <c r="R26" s="61">
        <v>0</v>
      </c>
      <c r="S26" s="52">
        <v>0</v>
      </c>
      <c r="T26" s="61">
        <f t="shared" si="7"/>
        <v>0</v>
      </c>
      <c r="U26" s="61">
        <v>0</v>
      </c>
      <c r="V26" s="61">
        <v>0</v>
      </c>
      <c r="W26" s="61">
        <f t="shared" si="8"/>
        <v>0</v>
      </c>
      <c r="X26" s="61">
        <v>0</v>
      </c>
      <c r="Y26" s="52">
        <v>0</v>
      </c>
      <c r="Z26" s="53">
        <f t="shared" si="9"/>
        <v>0</v>
      </c>
      <c r="AA26" s="61">
        <f t="shared" si="10"/>
        <v>0</v>
      </c>
      <c r="AB26" s="61">
        <v>0</v>
      </c>
      <c r="AC26" s="52">
        <v>0</v>
      </c>
      <c r="AD26" s="61">
        <f t="shared" si="11"/>
        <v>0</v>
      </c>
      <c r="AE26" s="61">
        <v>0</v>
      </c>
      <c r="AF26" s="52">
        <v>0</v>
      </c>
      <c r="AG26" s="61">
        <f t="shared" si="12"/>
        <v>0</v>
      </c>
      <c r="AH26" s="61">
        <v>0</v>
      </c>
      <c r="AI26" s="52">
        <v>0</v>
      </c>
      <c r="AJ26" s="61">
        <f t="shared" si="13"/>
        <v>0</v>
      </c>
      <c r="AK26" s="61">
        <v>0</v>
      </c>
      <c r="AL26" s="52">
        <v>0</v>
      </c>
      <c r="AM26" s="61">
        <f t="shared" si="14"/>
        <v>0</v>
      </c>
      <c r="AN26" s="61">
        <v>0</v>
      </c>
      <c r="AO26" s="52">
        <v>0</v>
      </c>
    </row>
    <row r="27" spans="1:41" ht="19.5" customHeight="1">
      <c r="A27" s="41" t="s">
        <v>189</v>
      </c>
      <c r="B27" s="41" t="s">
        <v>91</v>
      </c>
      <c r="C27" s="41" t="s">
        <v>87</v>
      </c>
      <c r="D27" s="41" t="s">
        <v>190</v>
      </c>
      <c r="E27" s="61">
        <f t="shared" si="0"/>
        <v>0.03</v>
      </c>
      <c r="F27" s="61">
        <f t="shared" si="1"/>
        <v>0.03</v>
      </c>
      <c r="G27" s="61">
        <f t="shared" si="2"/>
        <v>0.03</v>
      </c>
      <c r="H27" s="61">
        <v>0.03</v>
      </c>
      <c r="I27" s="52">
        <v>0</v>
      </c>
      <c r="J27" s="61">
        <f t="shared" si="3"/>
        <v>0</v>
      </c>
      <c r="K27" s="61">
        <v>0</v>
      </c>
      <c r="L27" s="52">
        <v>0</v>
      </c>
      <c r="M27" s="61">
        <f t="shared" si="4"/>
        <v>0</v>
      </c>
      <c r="N27" s="61">
        <v>0</v>
      </c>
      <c r="O27" s="52">
        <v>0</v>
      </c>
      <c r="P27" s="53">
        <f t="shared" si="5"/>
        <v>0</v>
      </c>
      <c r="Q27" s="61">
        <f t="shared" si="6"/>
        <v>0</v>
      </c>
      <c r="R27" s="61">
        <v>0</v>
      </c>
      <c r="S27" s="52">
        <v>0</v>
      </c>
      <c r="T27" s="61">
        <f t="shared" si="7"/>
        <v>0</v>
      </c>
      <c r="U27" s="61">
        <v>0</v>
      </c>
      <c r="V27" s="61">
        <v>0</v>
      </c>
      <c r="W27" s="61">
        <f t="shared" si="8"/>
        <v>0</v>
      </c>
      <c r="X27" s="61">
        <v>0</v>
      </c>
      <c r="Y27" s="52">
        <v>0</v>
      </c>
      <c r="Z27" s="53">
        <f t="shared" si="9"/>
        <v>0</v>
      </c>
      <c r="AA27" s="61">
        <f t="shared" si="10"/>
        <v>0</v>
      </c>
      <c r="AB27" s="61">
        <v>0</v>
      </c>
      <c r="AC27" s="52">
        <v>0</v>
      </c>
      <c r="AD27" s="61">
        <f t="shared" si="11"/>
        <v>0</v>
      </c>
      <c r="AE27" s="61">
        <v>0</v>
      </c>
      <c r="AF27" s="52">
        <v>0</v>
      </c>
      <c r="AG27" s="61">
        <f t="shared" si="12"/>
        <v>0</v>
      </c>
      <c r="AH27" s="61">
        <v>0</v>
      </c>
      <c r="AI27" s="52">
        <v>0</v>
      </c>
      <c r="AJ27" s="61">
        <f t="shared" si="13"/>
        <v>0</v>
      </c>
      <c r="AK27" s="61">
        <v>0</v>
      </c>
      <c r="AL27" s="52">
        <v>0</v>
      </c>
      <c r="AM27" s="61">
        <f t="shared" si="14"/>
        <v>0</v>
      </c>
      <c r="AN27" s="61">
        <v>0</v>
      </c>
      <c r="AO27" s="5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V28" sqref="V28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8"/>
      <c r="B1" s="29"/>
      <c r="C1" s="29"/>
      <c r="D1" s="29"/>
      <c r="DI1" s="42" t="s">
        <v>191</v>
      </c>
    </row>
    <row r="2" spans="1:113" ht="19.5" customHeight="1">
      <c r="A2" s="30" t="s">
        <v>192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</row>
    <row r="3" spans="1:113" ht="19.5" customHeight="1">
      <c r="A3" s="88" t="s">
        <v>0</v>
      </c>
      <c r="B3" s="76"/>
      <c r="C3" s="76"/>
      <c r="D3" s="76"/>
      <c r="F3" s="92"/>
      <c r="DI3" s="42" t="s">
        <v>5</v>
      </c>
    </row>
    <row r="4" spans="1:113" ht="19.5" customHeight="1">
      <c r="A4" s="89" t="s">
        <v>58</v>
      </c>
      <c r="B4" s="90"/>
      <c r="C4" s="90"/>
      <c r="D4" s="91"/>
      <c r="E4" s="57" t="s">
        <v>59</v>
      </c>
      <c r="F4" s="93" t="s">
        <v>193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8"/>
      <c r="T4" s="93" t="s">
        <v>194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8"/>
      <c r="AV4" s="93" t="s">
        <v>195</v>
      </c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8"/>
      <c r="BH4" s="93" t="s">
        <v>196</v>
      </c>
      <c r="BI4" s="94"/>
      <c r="BJ4" s="94"/>
      <c r="BK4" s="94"/>
      <c r="BL4" s="98"/>
      <c r="BM4" s="93" t="s">
        <v>197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8"/>
      <c r="BZ4" s="93" t="s">
        <v>198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8"/>
      <c r="CR4" s="100" t="s">
        <v>199</v>
      </c>
      <c r="CS4" s="101"/>
      <c r="CT4" s="102"/>
      <c r="CU4" s="100" t="s">
        <v>200</v>
      </c>
      <c r="CV4" s="101"/>
      <c r="CW4" s="101"/>
      <c r="CX4" s="101"/>
      <c r="CY4" s="101"/>
      <c r="CZ4" s="102"/>
      <c r="DA4" s="100" t="s">
        <v>201</v>
      </c>
      <c r="DB4" s="101"/>
      <c r="DC4" s="102"/>
      <c r="DD4" s="93" t="s">
        <v>202</v>
      </c>
      <c r="DE4" s="94"/>
      <c r="DF4" s="94"/>
      <c r="DG4" s="94"/>
      <c r="DH4" s="94"/>
      <c r="DI4" s="98"/>
    </row>
    <row r="5" spans="1:113" ht="19.5" customHeight="1">
      <c r="A5" s="33" t="s">
        <v>69</v>
      </c>
      <c r="B5" s="34"/>
      <c r="C5" s="35"/>
      <c r="D5" s="57" t="s">
        <v>203</v>
      </c>
      <c r="E5" s="48"/>
      <c r="F5" s="95" t="s">
        <v>74</v>
      </c>
      <c r="G5" s="95" t="s">
        <v>204</v>
      </c>
      <c r="H5" s="95" t="s">
        <v>205</v>
      </c>
      <c r="I5" s="95" t="s">
        <v>206</v>
      </c>
      <c r="J5" s="95" t="s">
        <v>207</v>
      </c>
      <c r="K5" s="95" t="s">
        <v>208</v>
      </c>
      <c r="L5" s="95" t="s">
        <v>209</v>
      </c>
      <c r="M5" s="95" t="s">
        <v>210</v>
      </c>
      <c r="N5" s="95" t="s">
        <v>211</v>
      </c>
      <c r="O5" s="95" t="s">
        <v>212</v>
      </c>
      <c r="P5" s="95" t="s">
        <v>213</v>
      </c>
      <c r="Q5" s="95" t="s">
        <v>214</v>
      </c>
      <c r="R5" s="95" t="s">
        <v>215</v>
      </c>
      <c r="S5" s="95" t="s">
        <v>216</v>
      </c>
      <c r="T5" s="95" t="s">
        <v>74</v>
      </c>
      <c r="U5" s="95" t="s">
        <v>217</v>
      </c>
      <c r="V5" s="95" t="s">
        <v>218</v>
      </c>
      <c r="W5" s="95" t="s">
        <v>219</v>
      </c>
      <c r="X5" s="95" t="s">
        <v>220</v>
      </c>
      <c r="Y5" s="95" t="s">
        <v>221</v>
      </c>
      <c r="Z5" s="95" t="s">
        <v>222</v>
      </c>
      <c r="AA5" s="95" t="s">
        <v>223</v>
      </c>
      <c r="AB5" s="95" t="s">
        <v>224</v>
      </c>
      <c r="AC5" s="95" t="s">
        <v>225</v>
      </c>
      <c r="AD5" s="95" t="s">
        <v>226</v>
      </c>
      <c r="AE5" s="95" t="s">
        <v>227</v>
      </c>
      <c r="AF5" s="95" t="s">
        <v>228</v>
      </c>
      <c r="AG5" s="95" t="s">
        <v>229</v>
      </c>
      <c r="AH5" s="95" t="s">
        <v>230</v>
      </c>
      <c r="AI5" s="95" t="s">
        <v>231</v>
      </c>
      <c r="AJ5" s="95" t="s">
        <v>232</v>
      </c>
      <c r="AK5" s="95" t="s">
        <v>233</v>
      </c>
      <c r="AL5" s="95" t="s">
        <v>234</v>
      </c>
      <c r="AM5" s="95" t="s">
        <v>235</v>
      </c>
      <c r="AN5" s="95" t="s">
        <v>236</v>
      </c>
      <c r="AO5" s="95" t="s">
        <v>237</v>
      </c>
      <c r="AP5" s="95" t="s">
        <v>238</v>
      </c>
      <c r="AQ5" s="95" t="s">
        <v>239</v>
      </c>
      <c r="AR5" s="95" t="s">
        <v>240</v>
      </c>
      <c r="AS5" s="95" t="s">
        <v>241</v>
      </c>
      <c r="AT5" s="95" t="s">
        <v>242</v>
      </c>
      <c r="AU5" s="95" t="s">
        <v>243</v>
      </c>
      <c r="AV5" s="95" t="s">
        <v>74</v>
      </c>
      <c r="AW5" s="95" t="s">
        <v>244</v>
      </c>
      <c r="AX5" s="95" t="s">
        <v>245</v>
      </c>
      <c r="AY5" s="95" t="s">
        <v>246</v>
      </c>
      <c r="AZ5" s="95" t="s">
        <v>247</v>
      </c>
      <c r="BA5" s="95" t="s">
        <v>248</v>
      </c>
      <c r="BB5" s="95" t="s">
        <v>249</v>
      </c>
      <c r="BC5" s="95" t="s">
        <v>250</v>
      </c>
      <c r="BD5" s="95" t="s">
        <v>251</v>
      </c>
      <c r="BE5" s="95" t="s">
        <v>252</v>
      </c>
      <c r="BF5" s="95" t="s">
        <v>253</v>
      </c>
      <c r="BG5" s="47" t="s">
        <v>254</v>
      </c>
      <c r="BH5" s="47" t="s">
        <v>74</v>
      </c>
      <c r="BI5" s="47" t="s">
        <v>255</v>
      </c>
      <c r="BJ5" s="47" t="s">
        <v>256</v>
      </c>
      <c r="BK5" s="47" t="s">
        <v>257</v>
      </c>
      <c r="BL5" s="47" t="s">
        <v>258</v>
      </c>
      <c r="BM5" s="95" t="s">
        <v>74</v>
      </c>
      <c r="BN5" s="95" t="s">
        <v>259</v>
      </c>
      <c r="BO5" s="95" t="s">
        <v>260</v>
      </c>
      <c r="BP5" s="95" t="s">
        <v>261</v>
      </c>
      <c r="BQ5" s="95" t="s">
        <v>262</v>
      </c>
      <c r="BR5" s="95" t="s">
        <v>263</v>
      </c>
      <c r="BS5" s="95" t="s">
        <v>264</v>
      </c>
      <c r="BT5" s="95" t="s">
        <v>265</v>
      </c>
      <c r="BU5" s="95" t="s">
        <v>266</v>
      </c>
      <c r="BV5" s="95" t="s">
        <v>267</v>
      </c>
      <c r="BW5" s="99" t="s">
        <v>268</v>
      </c>
      <c r="BX5" s="99" t="s">
        <v>269</v>
      </c>
      <c r="BY5" s="95" t="s">
        <v>270</v>
      </c>
      <c r="BZ5" s="95" t="s">
        <v>74</v>
      </c>
      <c r="CA5" s="95" t="s">
        <v>259</v>
      </c>
      <c r="CB5" s="95" t="s">
        <v>260</v>
      </c>
      <c r="CC5" s="95" t="s">
        <v>261</v>
      </c>
      <c r="CD5" s="95" t="s">
        <v>262</v>
      </c>
      <c r="CE5" s="95" t="s">
        <v>263</v>
      </c>
      <c r="CF5" s="95" t="s">
        <v>264</v>
      </c>
      <c r="CG5" s="95" t="s">
        <v>265</v>
      </c>
      <c r="CH5" s="95" t="s">
        <v>271</v>
      </c>
      <c r="CI5" s="95" t="s">
        <v>272</v>
      </c>
      <c r="CJ5" s="95" t="s">
        <v>273</v>
      </c>
      <c r="CK5" s="95" t="s">
        <v>274</v>
      </c>
      <c r="CL5" s="95" t="s">
        <v>266</v>
      </c>
      <c r="CM5" s="95" t="s">
        <v>267</v>
      </c>
      <c r="CN5" s="95" t="s">
        <v>275</v>
      </c>
      <c r="CO5" s="99" t="s">
        <v>268</v>
      </c>
      <c r="CP5" s="99" t="s">
        <v>269</v>
      </c>
      <c r="CQ5" s="95" t="s">
        <v>276</v>
      </c>
      <c r="CR5" s="99" t="s">
        <v>74</v>
      </c>
      <c r="CS5" s="99" t="s">
        <v>277</v>
      </c>
      <c r="CT5" s="95" t="s">
        <v>278</v>
      </c>
      <c r="CU5" s="99" t="s">
        <v>74</v>
      </c>
      <c r="CV5" s="99" t="s">
        <v>277</v>
      </c>
      <c r="CW5" s="95" t="s">
        <v>279</v>
      </c>
      <c r="CX5" s="99" t="s">
        <v>280</v>
      </c>
      <c r="CY5" s="99" t="s">
        <v>281</v>
      </c>
      <c r="CZ5" s="47" t="s">
        <v>278</v>
      </c>
      <c r="DA5" s="99" t="s">
        <v>74</v>
      </c>
      <c r="DB5" s="99" t="s">
        <v>201</v>
      </c>
      <c r="DC5" s="99" t="s">
        <v>282</v>
      </c>
      <c r="DD5" s="95" t="s">
        <v>74</v>
      </c>
      <c r="DE5" s="95" t="s">
        <v>283</v>
      </c>
      <c r="DF5" s="95" t="s">
        <v>284</v>
      </c>
      <c r="DG5" s="95" t="s">
        <v>282</v>
      </c>
      <c r="DH5" s="95" t="s">
        <v>285</v>
      </c>
      <c r="DI5" s="95" t="s">
        <v>202</v>
      </c>
    </row>
    <row r="6" spans="1:113" ht="30.75" customHeight="1">
      <c r="A6" s="38" t="s">
        <v>79</v>
      </c>
      <c r="B6" s="37" t="s">
        <v>80</v>
      </c>
      <c r="C6" s="39" t="s">
        <v>81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49"/>
      <c r="BH6" s="49"/>
      <c r="BI6" s="49"/>
      <c r="BJ6" s="49"/>
      <c r="BK6" s="49"/>
      <c r="BL6" s="49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71"/>
      <c r="BX6" s="71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71"/>
      <c r="CP6" s="71"/>
      <c r="CQ6" s="50"/>
      <c r="CR6" s="71"/>
      <c r="CS6" s="71"/>
      <c r="CT6" s="50"/>
      <c r="CU6" s="71"/>
      <c r="CV6" s="71"/>
      <c r="CW6" s="50"/>
      <c r="CX6" s="71"/>
      <c r="CY6" s="71"/>
      <c r="CZ6" s="49"/>
      <c r="DA6" s="71"/>
      <c r="DB6" s="71"/>
      <c r="DC6" s="71"/>
      <c r="DD6" s="50"/>
      <c r="DE6" s="50"/>
      <c r="DF6" s="50"/>
      <c r="DG6" s="50"/>
      <c r="DH6" s="50"/>
      <c r="DI6" s="50"/>
    </row>
    <row r="7" spans="1:113" ht="19.5" customHeight="1">
      <c r="A7" s="60" t="s">
        <v>38</v>
      </c>
      <c r="B7" s="60" t="s">
        <v>38</v>
      </c>
      <c r="C7" s="60" t="s">
        <v>38</v>
      </c>
      <c r="D7" s="60" t="s">
        <v>59</v>
      </c>
      <c r="E7" s="96">
        <f aca="true" t="shared" si="0" ref="E7:E26">SUM(F7,T7,AV7,BH7,BM7,BZ7,CR7,CU7,DA7,DD7)</f>
        <v>489.12</v>
      </c>
      <c r="F7" s="96">
        <v>323.6</v>
      </c>
      <c r="G7" s="96">
        <v>108.03</v>
      </c>
      <c r="H7" s="96">
        <v>102.68</v>
      </c>
      <c r="I7" s="96">
        <v>9</v>
      </c>
      <c r="J7" s="96">
        <v>0</v>
      </c>
      <c r="K7" s="96">
        <v>0</v>
      </c>
      <c r="L7" s="96">
        <v>33.39</v>
      </c>
      <c r="M7" s="96">
        <v>0</v>
      </c>
      <c r="N7" s="96">
        <v>26.85</v>
      </c>
      <c r="O7" s="97">
        <v>6.44</v>
      </c>
      <c r="P7" s="97">
        <v>0</v>
      </c>
      <c r="Q7" s="97">
        <v>34.27</v>
      </c>
      <c r="R7" s="97">
        <v>0</v>
      </c>
      <c r="S7" s="97">
        <v>2.94</v>
      </c>
      <c r="T7" s="97">
        <v>165.49</v>
      </c>
      <c r="U7" s="97">
        <v>10.12</v>
      </c>
      <c r="V7" s="97">
        <v>4</v>
      </c>
      <c r="W7" s="97">
        <v>0</v>
      </c>
      <c r="X7" s="97">
        <v>0</v>
      </c>
      <c r="Y7" s="97">
        <v>2.2</v>
      </c>
      <c r="Z7" s="97">
        <v>6.7</v>
      </c>
      <c r="AA7" s="97">
        <v>2</v>
      </c>
      <c r="AB7" s="97">
        <v>0</v>
      </c>
      <c r="AC7" s="97">
        <v>1.6</v>
      </c>
      <c r="AD7" s="97">
        <v>36</v>
      </c>
      <c r="AE7" s="97">
        <v>0</v>
      </c>
      <c r="AF7" s="97">
        <v>8</v>
      </c>
      <c r="AG7" s="97">
        <v>6.82</v>
      </c>
      <c r="AH7" s="97">
        <v>6</v>
      </c>
      <c r="AI7" s="97">
        <v>6.5</v>
      </c>
      <c r="AJ7" s="97">
        <v>0.9</v>
      </c>
      <c r="AK7" s="97">
        <v>0</v>
      </c>
      <c r="AL7" s="97">
        <v>0</v>
      </c>
      <c r="AM7" s="97">
        <v>0</v>
      </c>
      <c r="AN7" s="97">
        <v>33.8</v>
      </c>
      <c r="AO7" s="97">
        <v>5</v>
      </c>
      <c r="AP7" s="97">
        <v>5.71</v>
      </c>
      <c r="AQ7" s="97">
        <v>3.24</v>
      </c>
      <c r="AR7" s="97">
        <v>4</v>
      </c>
      <c r="AS7" s="97">
        <v>20.41</v>
      </c>
      <c r="AT7" s="97">
        <v>0</v>
      </c>
      <c r="AU7" s="97">
        <v>2.49</v>
      </c>
      <c r="AV7" s="97">
        <v>0.03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0.03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97">
        <v>0</v>
      </c>
      <c r="DH7" s="97">
        <v>0</v>
      </c>
      <c r="DI7" s="97">
        <v>0</v>
      </c>
    </row>
    <row r="8" spans="1:113" ht="19.5" customHeight="1">
      <c r="A8" s="60" t="s">
        <v>38</v>
      </c>
      <c r="B8" s="60" t="s">
        <v>38</v>
      </c>
      <c r="C8" s="60" t="s">
        <v>38</v>
      </c>
      <c r="D8" s="60" t="s">
        <v>286</v>
      </c>
      <c r="E8" s="96">
        <f t="shared" si="0"/>
        <v>6.5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6.5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6.5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7">
        <v>0</v>
      </c>
      <c r="DI8" s="97">
        <v>0</v>
      </c>
    </row>
    <row r="9" spans="1:113" ht="19.5" customHeight="1">
      <c r="A9" s="60" t="s">
        <v>38</v>
      </c>
      <c r="B9" s="60" t="s">
        <v>38</v>
      </c>
      <c r="C9" s="60" t="s">
        <v>38</v>
      </c>
      <c r="D9" s="60" t="s">
        <v>287</v>
      </c>
      <c r="E9" s="96">
        <f t="shared" si="0"/>
        <v>6.5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6.5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6.5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97">
        <v>0</v>
      </c>
    </row>
    <row r="10" spans="1:113" ht="19.5" customHeight="1">
      <c r="A10" s="60" t="s">
        <v>84</v>
      </c>
      <c r="B10" s="60" t="s">
        <v>85</v>
      </c>
      <c r="C10" s="60" t="s">
        <v>86</v>
      </c>
      <c r="D10" s="60" t="s">
        <v>88</v>
      </c>
      <c r="E10" s="96">
        <f t="shared" si="0"/>
        <v>6.5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6.5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6.5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7">
        <v>0</v>
      </c>
      <c r="DI10" s="97">
        <v>0</v>
      </c>
    </row>
    <row r="11" spans="1:113" ht="19.5" customHeight="1">
      <c r="A11" s="60" t="s">
        <v>38</v>
      </c>
      <c r="B11" s="60" t="s">
        <v>38</v>
      </c>
      <c r="C11" s="60" t="s">
        <v>38</v>
      </c>
      <c r="D11" s="60" t="s">
        <v>288</v>
      </c>
      <c r="E11" s="96">
        <f t="shared" si="0"/>
        <v>33.88</v>
      </c>
      <c r="F11" s="96">
        <v>33.39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33.39</v>
      </c>
      <c r="M11" s="96">
        <v>0</v>
      </c>
      <c r="N11" s="96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0.49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0.49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  <c r="DH11" s="97">
        <v>0</v>
      </c>
      <c r="DI11" s="97">
        <v>0</v>
      </c>
    </row>
    <row r="12" spans="1:113" ht="19.5" customHeight="1">
      <c r="A12" s="60" t="s">
        <v>38</v>
      </c>
      <c r="B12" s="60" t="s">
        <v>38</v>
      </c>
      <c r="C12" s="60" t="s">
        <v>38</v>
      </c>
      <c r="D12" s="60" t="s">
        <v>289</v>
      </c>
      <c r="E12" s="96">
        <f t="shared" si="0"/>
        <v>33.88</v>
      </c>
      <c r="F12" s="96">
        <v>33.39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33.39</v>
      </c>
      <c r="M12" s="96">
        <v>0</v>
      </c>
      <c r="N12" s="96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0.49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0.49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97">
        <v>0</v>
      </c>
    </row>
    <row r="13" spans="1:113" ht="19.5" customHeight="1">
      <c r="A13" s="60" t="s">
        <v>89</v>
      </c>
      <c r="B13" s="60" t="s">
        <v>90</v>
      </c>
      <c r="C13" s="60" t="s">
        <v>91</v>
      </c>
      <c r="D13" s="60" t="s">
        <v>92</v>
      </c>
      <c r="E13" s="96">
        <f t="shared" si="0"/>
        <v>0.49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0.49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0.49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0</v>
      </c>
      <c r="DE13" s="97">
        <v>0</v>
      </c>
      <c r="DF13" s="97">
        <v>0</v>
      </c>
      <c r="DG13" s="97">
        <v>0</v>
      </c>
      <c r="DH13" s="97">
        <v>0</v>
      </c>
      <c r="DI13" s="97">
        <v>0</v>
      </c>
    </row>
    <row r="14" spans="1:113" ht="19.5" customHeight="1">
      <c r="A14" s="60" t="s">
        <v>89</v>
      </c>
      <c r="B14" s="60" t="s">
        <v>90</v>
      </c>
      <c r="C14" s="60" t="s">
        <v>90</v>
      </c>
      <c r="D14" s="60" t="s">
        <v>93</v>
      </c>
      <c r="E14" s="96">
        <f t="shared" si="0"/>
        <v>33.39</v>
      </c>
      <c r="F14" s="96">
        <v>33.39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33.39</v>
      </c>
      <c r="M14" s="96">
        <v>0</v>
      </c>
      <c r="N14" s="96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7">
        <v>0</v>
      </c>
      <c r="DI14" s="97">
        <v>0</v>
      </c>
    </row>
    <row r="15" spans="1:113" ht="19.5" customHeight="1">
      <c r="A15" s="60" t="s">
        <v>38</v>
      </c>
      <c r="B15" s="60" t="s">
        <v>38</v>
      </c>
      <c r="C15" s="60" t="s">
        <v>38</v>
      </c>
      <c r="D15" s="60" t="s">
        <v>290</v>
      </c>
      <c r="E15" s="96">
        <f t="shared" si="0"/>
        <v>33.29</v>
      </c>
      <c r="F15" s="96">
        <v>33.29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26.85</v>
      </c>
      <c r="O15" s="97">
        <v>6.44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97">
        <v>0</v>
      </c>
    </row>
    <row r="16" spans="1:113" ht="19.5" customHeight="1">
      <c r="A16" s="60" t="s">
        <v>38</v>
      </c>
      <c r="B16" s="60" t="s">
        <v>38</v>
      </c>
      <c r="C16" s="60" t="s">
        <v>38</v>
      </c>
      <c r="D16" s="60" t="s">
        <v>291</v>
      </c>
      <c r="E16" s="96">
        <f t="shared" si="0"/>
        <v>33.29</v>
      </c>
      <c r="F16" s="96">
        <v>33.29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26.85</v>
      </c>
      <c r="O16" s="97">
        <v>6.44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7">
        <v>0</v>
      </c>
      <c r="DI16" s="97">
        <v>0</v>
      </c>
    </row>
    <row r="17" spans="1:113" ht="19.5" customHeight="1">
      <c r="A17" s="60" t="s">
        <v>94</v>
      </c>
      <c r="B17" s="60" t="s">
        <v>95</v>
      </c>
      <c r="C17" s="60" t="s">
        <v>91</v>
      </c>
      <c r="D17" s="60" t="s">
        <v>96</v>
      </c>
      <c r="E17" s="96">
        <f t="shared" si="0"/>
        <v>26.85</v>
      </c>
      <c r="F17" s="96">
        <v>26.85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26.85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7">
        <v>0</v>
      </c>
      <c r="DI17" s="97">
        <v>0</v>
      </c>
    </row>
    <row r="18" spans="1:113" ht="19.5" customHeight="1">
      <c r="A18" s="60" t="s">
        <v>94</v>
      </c>
      <c r="B18" s="60" t="s">
        <v>95</v>
      </c>
      <c r="C18" s="60" t="s">
        <v>86</v>
      </c>
      <c r="D18" s="60" t="s">
        <v>97</v>
      </c>
      <c r="E18" s="96">
        <f t="shared" si="0"/>
        <v>6.44</v>
      </c>
      <c r="F18" s="96">
        <v>6.44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6.44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97">
        <v>0</v>
      </c>
    </row>
    <row r="19" spans="1:113" ht="19.5" customHeight="1">
      <c r="A19" s="60" t="s">
        <v>38</v>
      </c>
      <c r="B19" s="60" t="s">
        <v>38</v>
      </c>
      <c r="C19" s="60" t="s">
        <v>38</v>
      </c>
      <c r="D19" s="60" t="s">
        <v>292</v>
      </c>
      <c r="E19" s="96">
        <f t="shared" si="0"/>
        <v>370.11</v>
      </c>
      <c r="F19" s="96">
        <v>211.58</v>
      </c>
      <c r="G19" s="96">
        <v>108.03</v>
      </c>
      <c r="H19" s="96">
        <v>91.61</v>
      </c>
      <c r="I19" s="96">
        <v>9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7">
        <v>0</v>
      </c>
      <c r="P19" s="97">
        <v>0</v>
      </c>
      <c r="Q19" s="97">
        <v>0</v>
      </c>
      <c r="R19" s="97">
        <v>0</v>
      </c>
      <c r="S19" s="97">
        <v>2.94</v>
      </c>
      <c r="T19" s="97">
        <v>158.5</v>
      </c>
      <c r="U19" s="97">
        <v>10.12</v>
      </c>
      <c r="V19" s="97">
        <v>4</v>
      </c>
      <c r="W19" s="97">
        <v>0</v>
      </c>
      <c r="X19" s="97">
        <v>0</v>
      </c>
      <c r="Y19" s="97">
        <v>2.2</v>
      </c>
      <c r="Z19" s="97">
        <v>6.7</v>
      </c>
      <c r="AA19" s="97">
        <v>2</v>
      </c>
      <c r="AB19" s="97">
        <v>0</v>
      </c>
      <c r="AC19" s="97">
        <v>1.6</v>
      </c>
      <c r="AD19" s="97">
        <v>36</v>
      </c>
      <c r="AE19" s="97">
        <v>0</v>
      </c>
      <c r="AF19" s="97">
        <v>8</v>
      </c>
      <c r="AG19" s="97">
        <v>6.82</v>
      </c>
      <c r="AH19" s="97">
        <v>6</v>
      </c>
      <c r="AI19" s="97">
        <v>0</v>
      </c>
      <c r="AJ19" s="97">
        <v>0.9</v>
      </c>
      <c r="AK19" s="97">
        <v>0</v>
      </c>
      <c r="AL19" s="97">
        <v>0</v>
      </c>
      <c r="AM19" s="97">
        <v>0</v>
      </c>
      <c r="AN19" s="97">
        <v>33.8</v>
      </c>
      <c r="AO19" s="97">
        <v>5</v>
      </c>
      <c r="AP19" s="97">
        <v>5.71</v>
      </c>
      <c r="AQ19" s="97">
        <v>3.24</v>
      </c>
      <c r="AR19" s="97">
        <v>4</v>
      </c>
      <c r="AS19" s="97">
        <v>20.41</v>
      </c>
      <c r="AT19" s="97">
        <v>0</v>
      </c>
      <c r="AU19" s="97">
        <v>2</v>
      </c>
      <c r="AV19" s="97">
        <v>0.03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0.03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  <c r="DH19" s="97">
        <v>0</v>
      </c>
      <c r="DI19" s="97">
        <v>0</v>
      </c>
    </row>
    <row r="20" spans="1:113" ht="19.5" customHeight="1">
      <c r="A20" s="60" t="s">
        <v>38</v>
      </c>
      <c r="B20" s="60" t="s">
        <v>38</v>
      </c>
      <c r="C20" s="60" t="s">
        <v>38</v>
      </c>
      <c r="D20" s="60" t="s">
        <v>293</v>
      </c>
      <c r="E20" s="96">
        <f t="shared" si="0"/>
        <v>370.11</v>
      </c>
      <c r="F20" s="96">
        <v>211.58</v>
      </c>
      <c r="G20" s="96">
        <v>108.03</v>
      </c>
      <c r="H20" s="96">
        <v>91.61</v>
      </c>
      <c r="I20" s="96">
        <v>9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7">
        <v>0</v>
      </c>
      <c r="P20" s="97">
        <v>0</v>
      </c>
      <c r="Q20" s="97">
        <v>0</v>
      </c>
      <c r="R20" s="97">
        <v>0</v>
      </c>
      <c r="S20" s="97">
        <v>2.94</v>
      </c>
      <c r="T20" s="97">
        <v>158.5</v>
      </c>
      <c r="U20" s="97">
        <v>10.12</v>
      </c>
      <c r="V20" s="97">
        <v>4</v>
      </c>
      <c r="W20" s="97">
        <v>0</v>
      </c>
      <c r="X20" s="97">
        <v>0</v>
      </c>
      <c r="Y20" s="97">
        <v>2.2</v>
      </c>
      <c r="Z20" s="97">
        <v>6.7</v>
      </c>
      <c r="AA20" s="97">
        <v>2</v>
      </c>
      <c r="AB20" s="97">
        <v>0</v>
      </c>
      <c r="AC20" s="97">
        <v>1.6</v>
      </c>
      <c r="AD20" s="97">
        <v>36</v>
      </c>
      <c r="AE20" s="97">
        <v>0</v>
      </c>
      <c r="AF20" s="97">
        <v>8</v>
      </c>
      <c r="AG20" s="97">
        <v>6.82</v>
      </c>
      <c r="AH20" s="97">
        <v>6</v>
      </c>
      <c r="AI20" s="97">
        <v>0</v>
      </c>
      <c r="AJ20" s="97">
        <v>0.9</v>
      </c>
      <c r="AK20" s="97">
        <v>0</v>
      </c>
      <c r="AL20" s="97">
        <v>0</v>
      </c>
      <c r="AM20" s="97">
        <v>0</v>
      </c>
      <c r="AN20" s="97">
        <v>33.8</v>
      </c>
      <c r="AO20" s="97">
        <v>5</v>
      </c>
      <c r="AP20" s="97">
        <v>5.71</v>
      </c>
      <c r="AQ20" s="97">
        <v>3.24</v>
      </c>
      <c r="AR20" s="97">
        <v>4</v>
      </c>
      <c r="AS20" s="97">
        <v>20.41</v>
      </c>
      <c r="AT20" s="97">
        <v>0</v>
      </c>
      <c r="AU20" s="97">
        <v>2</v>
      </c>
      <c r="AV20" s="97">
        <v>0.03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0.03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  <c r="DH20" s="97">
        <v>0</v>
      </c>
      <c r="DI20" s="97">
        <v>0</v>
      </c>
    </row>
    <row r="21" spans="1:113" ht="19.5" customHeight="1">
      <c r="A21" s="60" t="s">
        <v>98</v>
      </c>
      <c r="B21" s="60" t="s">
        <v>91</v>
      </c>
      <c r="C21" s="60" t="s">
        <v>91</v>
      </c>
      <c r="D21" s="60" t="s">
        <v>99</v>
      </c>
      <c r="E21" s="96">
        <f t="shared" si="0"/>
        <v>321.28999999999996</v>
      </c>
      <c r="F21" s="96">
        <v>211.58</v>
      </c>
      <c r="G21" s="96">
        <v>108.03</v>
      </c>
      <c r="H21" s="96">
        <v>91.61</v>
      </c>
      <c r="I21" s="96">
        <v>9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7">
        <v>0</v>
      </c>
      <c r="P21" s="97">
        <v>0</v>
      </c>
      <c r="Q21" s="97">
        <v>0</v>
      </c>
      <c r="R21" s="97">
        <v>0</v>
      </c>
      <c r="S21" s="97">
        <v>2.94</v>
      </c>
      <c r="T21" s="97">
        <v>109.68</v>
      </c>
      <c r="U21" s="97">
        <v>10.12</v>
      </c>
      <c r="V21" s="97">
        <v>0</v>
      </c>
      <c r="W21" s="97">
        <v>0</v>
      </c>
      <c r="X21" s="97">
        <v>0</v>
      </c>
      <c r="Y21" s="97">
        <v>2.2</v>
      </c>
      <c r="Z21" s="97">
        <v>6.7</v>
      </c>
      <c r="AA21" s="97">
        <v>2</v>
      </c>
      <c r="AB21" s="97">
        <v>0</v>
      </c>
      <c r="AC21" s="97">
        <v>1.6</v>
      </c>
      <c r="AD21" s="97">
        <v>36</v>
      </c>
      <c r="AE21" s="97">
        <v>0</v>
      </c>
      <c r="AF21" s="97">
        <v>8</v>
      </c>
      <c r="AG21" s="97">
        <v>0</v>
      </c>
      <c r="AH21" s="97">
        <v>6</v>
      </c>
      <c r="AI21" s="97">
        <v>0</v>
      </c>
      <c r="AJ21" s="97">
        <v>0.9</v>
      </c>
      <c r="AK21" s="97">
        <v>0</v>
      </c>
      <c r="AL21" s="97">
        <v>0</v>
      </c>
      <c r="AM21" s="97">
        <v>0</v>
      </c>
      <c r="AN21" s="97">
        <v>0.8</v>
      </c>
      <c r="AO21" s="97">
        <v>0</v>
      </c>
      <c r="AP21" s="97">
        <v>5.71</v>
      </c>
      <c r="AQ21" s="97">
        <v>3.24</v>
      </c>
      <c r="AR21" s="97">
        <v>4</v>
      </c>
      <c r="AS21" s="97">
        <v>20.41</v>
      </c>
      <c r="AT21" s="97">
        <v>0</v>
      </c>
      <c r="AU21" s="97">
        <v>2</v>
      </c>
      <c r="AV21" s="97">
        <v>0.03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0.03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97">
        <v>0</v>
      </c>
    </row>
    <row r="22" spans="1:113" ht="19.5" customHeight="1">
      <c r="A22" s="60" t="s">
        <v>98</v>
      </c>
      <c r="B22" s="60" t="s">
        <v>91</v>
      </c>
      <c r="C22" s="60" t="s">
        <v>100</v>
      </c>
      <c r="D22" s="60" t="s">
        <v>101</v>
      </c>
      <c r="E22" s="96">
        <f t="shared" si="0"/>
        <v>48.82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48.82</v>
      </c>
      <c r="U22" s="97">
        <v>0</v>
      </c>
      <c r="V22" s="97">
        <v>4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6.82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33</v>
      </c>
      <c r="AO22" s="97">
        <v>5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7">
        <v>0</v>
      </c>
      <c r="CT22" s="97">
        <v>0</v>
      </c>
      <c r="CU22" s="97">
        <v>0</v>
      </c>
      <c r="CV22" s="97">
        <v>0</v>
      </c>
      <c r="CW22" s="97">
        <v>0</v>
      </c>
      <c r="CX22" s="97">
        <v>0</v>
      </c>
      <c r="CY22" s="97">
        <v>0</v>
      </c>
      <c r="CZ22" s="97">
        <v>0</v>
      </c>
      <c r="DA22" s="97">
        <v>0</v>
      </c>
      <c r="DB22" s="97">
        <v>0</v>
      </c>
      <c r="DC22" s="97">
        <v>0</v>
      </c>
      <c r="DD22" s="97">
        <v>0</v>
      </c>
      <c r="DE22" s="97">
        <v>0</v>
      </c>
      <c r="DF22" s="97">
        <v>0</v>
      </c>
      <c r="DG22" s="97">
        <v>0</v>
      </c>
      <c r="DH22" s="97">
        <v>0</v>
      </c>
      <c r="DI22" s="97">
        <v>0</v>
      </c>
    </row>
    <row r="23" spans="1:113" ht="19.5" customHeight="1">
      <c r="A23" s="60" t="s">
        <v>38</v>
      </c>
      <c r="B23" s="60" t="s">
        <v>38</v>
      </c>
      <c r="C23" s="60" t="s">
        <v>38</v>
      </c>
      <c r="D23" s="60" t="s">
        <v>294</v>
      </c>
      <c r="E23" s="96">
        <f t="shared" si="0"/>
        <v>45.34</v>
      </c>
      <c r="F23" s="96">
        <v>45.34</v>
      </c>
      <c r="G23" s="96">
        <v>0</v>
      </c>
      <c r="H23" s="96">
        <v>11.07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7">
        <v>34.27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  <c r="CX23" s="97">
        <v>0</v>
      </c>
      <c r="CY23" s="97">
        <v>0</v>
      </c>
      <c r="CZ23" s="97">
        <v>0</v>
      </c>
      <c r="DA23" s="97">
        <v>0</v>
      </c>
      <c r="DB23" s="97">
        <v>0</v>
      </c>
      <c r="DC23" s="97">
        <v>0</v>
      </c>
      <c r="DD23" s="97">
        <v>0</v>
      </c>
      <c r="DE23" s="97">
        <v>0</v>
      </c>
      <c r="DF23" s="97">
        <v>0</v>
      </c>
      <c r="DG23" s="97">
        <v>0</v>
      </c>
      <c r="DH23" s="97">
        <v>0</v>
      </c>
      <c r="DI23" s="97">
        <v>0</v>
      </c>
    </row>
    <row r="24" spans="1:113" ht="19.5" customHeight="1">
      <c r="A24" s="60" t="s">
        <v>38</v>
      </c>
      <c r="B24" s="60" t="s">
        <v>38</v>
      </c>
      <c r="C24" s="60" t="s">
        <v>38</v>
      </c>
      <c r="D24" s="60" t="s">
        <v>295</v>
      </c>
      <c r="E24" s="96">
        <f t="shared" si="0"/>
        <v>45.34</v>
      </c>
      <c r="F24" s="96">
        <v>45.34</v>
      </c>
      <c r="G24" s="96">
        <v>0</v>
      </c>
      <c r="H24" s="96">
        <v>11.07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7">
        <v>34.27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97">
        <v>0</v>
      </c>
      <c r="BY24" s="97">
        <v>0</v>
      </c>
      <c r="BZ24" s="97">
        <v>0</v>
      </c>
      <c r="CA24" s="97">
        <v>0</v>
      </c>
      <c r="CB24" s="97">
        <v>0</v>
      </c>
      <c r="CC24" s="97">
        <v>0</v>
      </c>
      <c r="CD24" s="97">
        <v>0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97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97">
        <v>0</v>
      </c>
      <c r="CT24" s="97">
        <v>0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97">
        <v>0</v>
      </c>
    </row>
    <row r="25" spans="1:113" ht="19.5" customHeight="1">
      <c r="A25" s="60" t="s">
        <v>102</v>
      </c>
      <c r="B25" s="60" t="s">
        <v>100</v>
      </c>
      <c r="C25" s="60" t="s">
        <v>91</v>
      </c>
      <c r="D25" s="60" t="s">
        <v>103</v>
      </c>
      <c r="E25" s="96">
        <f t="shared" si="0"/>
        <v>34.27</v>
      </c>
      <c r="F25" s="96">
        <v>34.27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  <c r="P25" s="97">
        <v>0</v>
      </c>
      <c r="Q25" s="97">
        <v>34.27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L25" s="97">
        <v>0</v>
      </c>
      <c r="BM25" s="97">
        <v>0</v>
      </c>
      <c r="BN25" s="97">
        <v>0</v>
      </c>
      <c r="BO25" s="97">
        <v>0</v>
      </c>
      <c r="BP25" s="97">
        <v>0</v>
      </c>
      <c r="BQ25" s="97">
        <v>0</v>
      </c>
      <c r="BR25" s="97">
        <v>0</v>
      </c>
      <c r="BS25" s="97">
        <v>0</v>
      </c>
      <c r="BT25" s="97">
        <v>0</v>
      </c>
      <c r="BU25" s="97">
        <v>0</v>
      </c>
      <c r="BV25" s="97">
        <v>0</v>
      </c>
      <c r="BW25" s="97">
        <v>0</v>
      </c>
      <c r="BX25" s="97">
        <v>0</v>
      </c>
      <c r="BY25" s="97">
        <v>0</v>
      </c>
      <c r="BZ25" s="97">
        <v>0</v>
      </c>
      <c r="CA25" s="97">
        <v>0</v>
      </c>
      <c r="CB25" s="97">
        <v>0</v>
      </c>
      <c r="CC25" s="97">
        <v>0</v>
      </c>
      <c r="CD25" s="97">
        <v>0</v>
      </c>
      <c r="CE25" s="97">
        <v>0</v>
      </c>
      <c r="CF25" s="97">
        <v>0</v>
      </c>
      <c r="CG25" s="97">
        <v>0</v>
      </c>
      <c r="CH25" s="97">
        <v>0</v>
      </c>
      <c r="CI25" s="97">
        <v>0</v>
      </c>
      <c r="CJ25" s="97">
        <v>0</v>
      </c>
      <c r="CK25" s="97">
        <v>0</v>
      </c>
      <c r="CL25" s="97">
        <v>0</v>
      </c>
      <c r="CM25" s="97">
        <v>0</v>
      </c>
      <c r="CN25" s="97">
        <v>0</v>
      </c>
      <c r="CO25" s="97">
        <v>0</v>
      </c>
      <c r="CP25" s="97">
        <v>0</v>
      </c>
      <c r="CQ25" s="97">
        <v>0</v>
      </c>
      <c r="CR25" s="97">
        <v>0</v>
      </c>
      <c r="CS25" s="97">
        <v>0</v>
      </c>
      <c r="CT25" s="97">
        <v>0</v>
      </c>
      <c r="CU25" s="97">
        <v>0</v>
      </c>
      <c r="CV25" s="97">
        <v>0</v>
      </c>
      <c r="CW25" s="97">
        <v>0</v>
      </c>
      <c r="CX25" s="97">
        <v>0</v>
      </c>
      <c r="CY25" s="97">
        <v>0</v>
      </c>
      <c r="CZ25" s="97">
        <v>0</v>
      </c>
      <c r="DA25" s="97">
        <v>0</v>
      </c>
      <c r="DB25" s="97">
        <v>0</v>
      </c>
      <c r="DC25" s="97">
        <v>0</v>
      </c>
      <c r="DD25" s="97">
        <v>0</v>
      </c>
      <c r="DE25" s="97">
        <v>0</v>
      </c>
      <c r="DF25" s="97">
        <v>0</v>
      </c>
      <c r="DG25" s="97">
        <v>0</v>
      </c>
      <c r="DH25" s="97">
        <v>0</v>
      </c>
      <c r="DI25" s="97">
        <v>0</v>
      </c>
    </row>
    <row r="26" spans="1:113" ht="19.5" customHeight="1">
      <c r="A26" s="60" t="s">
        <v>102</v>
      </c>
      <c r="B26" s="60" t="s">
        <v>100</v>
      </c>
      <c r="C26" s="60" t="s">
        <v>86</v>
      </c>
      <c r="D26" s="60" t="s">
        <v>104</v>
      </c>
      <c r="E26" s="96">
        <f t="shared" si="0"/>
        <v>11.07</v>
      </c>
      <c r="F26" s="96">
        <v>11.07</v>
      </c>
      <c r="G26" s="96">
        <v>0</v>
      </c>
      <c r="H26" s="96">
        <v>11.07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0</v>
      </c>
      <c r="BN26" s="97">
        <v>0</v>
      </c>
      <c r="BO26" s="97">
        <v>0</v>
      </c>
      <c r="BP26" s="97">
        <v>0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7">
        <v>0</v>
      </c>
      <c r="BW26" s="97">
        <v>0</v>
      </c>
      <c r="BX26" s="97">
        <v>0</v>
      </c>
      <c r="BY26" s="97">
        <v>0</v>
      </c>
      <c r="BZ26" s="97">
        <v>0</v>
      </c>
      <c r="CA26" s="97">
        <v>0</v>
      </c>
      <c r="CB26" s="97">
        <v>0</v>
      </c>
      <c r="CC26" s="97">
        <v>0</v>
      </c>
      <c r="CD26" s="97">
        <v>0</v>
      </c>
      <c r="CE26" s="97">
        <v>0</v>
      </c>
      <c r="CF26" s="97">
        <v>0</v>
      </c>
      <c r="CG26" s="97">
        <v>0</v>
      </c>
      <c r="CH26" s="97">
        <v>0</v>
      </c>
      <c r="CI26" s="97">
        <v>0</v>
      </c>
      <c r="CJ26" s="97">
        <v>0</v>
      </c>
      <c r="CK26" s="97">
        <v>0</v>
      </c>
      <c r="CL26" s="97">
        <v>0</v>
      </c>
      <c r="CM26" s="97">
        <v>0</v>
      </c>
      <c r="CN26" s="97">
        <v>0</v>
      </c>
      <c r="CO26" s="97">
        <v>0</v>
      </c>
      <c r="CP26" s="97">
        <v>0</v>
      </c>
      <c r="CQ26" s="97">
        <v>0</v>
      </c>
      <c r="CR26" s="97">
        <v>0</v>
      </c>
      <c r="CS26" s="97">
        <v>0</v>
      </c>
      <c r="CT26" s="97">
        <v>0</v>
      </c>
      <c r="CU26" s="97">
        <v>0</v>
      </c>
      <c r="CV26" s="97">
        <v>0</v>
      </c>
      <c r="CW26" s="97">
        <v>0</v>
      </c>
      <c r="CX26" s="97">
        <v>0</v>
      </c>
      <c r="CY26" s="97">
        <v>0</v>
      </c>
      <c r="CZ26" s="97">
        <v>0</v>
      </c>
      <c r="DA26" s="97">
        <v>0</v>
      </c>
      <c r="DB26" s="97">
        <v>0</v>
      </c>
      <c r="DC26" s="97">
        <v>0</v>
      </c>
      <c r="DD26" s="97">
        <v>0</v>
      </c>
      <c r="DE26" s="97">
        <v>0</v>
      </c>
      <c r="DF26" s="97">
        <v>0</v>
      </c>
      <c r="DG26" s="97">
        <v>0</v>
      </c>
      <c r="DH26" s="97">
        <v>0</v>
      </c>
      <c r="DI26" s="9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54"/>
      <c r="B1" s="54"/>
      <c r="C1" s="54"/>
      <c r="D1" s="62"/>
      <c r="E1" s="54"/>
      <c r="F1" s="54"/>
      <c r="G1" s="44" t="s">
        <v>296</v>
      </c>
    </row>
    <row r="2" spans="1:7" ht="25.5" customHeight="1">
      <c r="A2" s="30" t="s">
        <v>297</v>
      </c>
      <c r="B2" s="30"/>
      <c r="C2" s="30"/>
      <c r="D2" s="30"/>
      <c r="E2" s="30"/>
      <c r="F2" s="30"/>
      <c r="G2" s="30"/>
    </row>
    <row r="3" spans="1:7" ht="19.5" customHeight="1">
      <c r="A3" s="31" t="s">
        <v>0</v>
      </c>
      <c r="B3" s="32"/>
      <c r="C3" s="32"/>
      <c r="D3" s="32"/>
      <c r="E3" s="56"/>
      <c r="F3" s="56"/>
      <c r="G3" s="44" t="s">
        <v>5</v>
      </c>
    </row>
    <row r="4" spans="1:7" ht="19.5" customHeight="1">
      <c r="A4" s="73" t="s">
        <v>298</v>
      </c>
      <c r="B4" s="74"/>
      <c r="C4" s="74"/>
      <c r="D4" s="75"/>
      <c r="E4" s="86" t="s">
        <v>107</v>
      </c>
      <c r="F4" s="48"/>
      <c r="G4" s="48"/>
    </row>
    <row r="5" spans="1:7" ht="19.5" customHeight="1">
      <c r="A5" s="33" t="s">
        <v>69</v>
      </c>
      <c r="B5" s="35"/>
      <c r="C5" s="81" t="s">
        <v>70</v>
      </c>
      <c r="D5" s="82" t="s">
        <v>203</v>
      </c>
      <c r="E5" s="48" t="s">
        <v>59</v>
      </c>
      <c r="F5" s="46" t="s">
        <v>299</v>
      </c>
      <c r="G5" s="87" t="s">
        <v>300</v>
      </c>
    </row>
    <row r="6" spans="1:7" ht="33.75" customHeight="1">
      <c r="A6" s="38" t="s">
        <v>79</v>
      </c>
      <c r="B6" s="39" t="s">
        <v>80</v>
      </c>
      <c r="C6" s="83"/>
      <c r="D6" s="84"/>
      <c r="E6" s="50"/>
      <c r="F6" s="51"/>
      <c r="G6" s="71"/>
    </row>
    <row r="7" spans="1:7" ht="19.5" customHeight="1">
      <c r="A7" s="41" t="s">
        <v>38</v>
      </c>
      <c r="B7" s="60" t="s">
        <v>38</v>
      </c>
      <c r="C7" s="85" t="s">
        <v>38</v>
      </c>
      <c r="D7" s="41" t="s">
        <v>59</v>
      </c>
      <c r="E7" s="61">
        <f aca="true" t="shared" si="0" ref="E7:E37">SUM(F7:G7)</f>
        <v>440.3</v>
      </c>
      <c r="F7" s="61">
        <v>323.63</v>
      </c>
      <c r="G7" s="52">
        <v>116.67</v>
      </c>
    </row>
    <row r="8" spans="1:7" ht="19.5" customHeight="1">
      <c r="A8" s="41" t="s">
        <v>38</v>
      </c>
      <c r="B8" s="60" t="s">
        <v>38</v>
      </c>
      <c r="C8" s="85" t="s">
        <v>38</v>
      </c>
      <c r="D8" s="41" t="s">
        <v>82</v>
      </c>
      <c r="E8" s="61">
        <f t="shared" si="0"/>
        <v>440.3</v>
      </c>
      <c r="F8" s="61">
        <v>323.63</v>
      </c>
      <c r="G8" s="52">
        <v>116.67</v>
      </c>
    </row>
    <row r="9" spans="1:7" ht="19.5" customHeight="1">
      <c r="A9" s="41" t="s">
        <v>38</v>
      </c>
      <c r="B9" s="60" t="s">
        <v>38</v>
      </c>
      <c r="C9" s="85" t="s">
        <v>38</v>
      </c>
      <c r="D9" s="41" t="s">
        <v>83</v>
      </c>
      <c r="E9" s="61">
        <f t="shared" si="0"/>
        <v>440.3</v>
      </c>
      <c r="F9" s="61">
        <v>323.63</v>
      </c>
      <c r="G9" s="52">
        <v>116.67</v>
      </c>
    </row>
    <row r="10" spans="1:7" ht="19.5" customHeight="1">
      <c r="A10" s="41" t="s">
        <v>38</v>
      </c>
      <c r="B10" s="60" t="s">
        <v>38</v>
      </c>
      <c r="C10" s="85" t="s">
        <v>38</v>
      </c>
      <c r="D10" s="41" t="s">
        <v>301</v>
      </c>
      <c r="E10" s="61">
        <f t="shared" si="0"/>
        <v>323.6</v>
      </c>
      <c r="F10" s="61">
        <v>323.6</v>
      </c>
      <c r="G10" s="52">
        <v>0</v>
      </c>
    </row>
    <row r="11" spans="1:7" ht="19.5" customHeight="1">
      <c r="A11" s="41" t="s">
        <v>302</v>
      </c>
      <c r="B11" s="60" t="s">
        <v>91</v>
      </c>
      <c r="C11" s="85" t="s">
        <v>87</v>
      </c>
      <c r="D11" s="41" t="s">
        <v>303</v>
      </c>
      <c r="E11" s="61">
        <f t="shared" si="0"/>
        <v>108.03</v>
      </c>
      <c r="F11" s="61">
        <v>108.03</v>
      </c>
      <c r="G11" s="52">
        <v>0</v>
      </c>
    </row>
    <row r="12" spans="1:7" ht="19.5" customHeight="1">
      <c r="A12" s="41" t="s">
        <v>302</v>
      </c>
      <c r="B12" s="60" t="s">
        <v>100</v>
      </c>
      <c r="C12" s="85" t="s">
        <v>87</v>
      </c>
      <c r="D12" s="41" t="s">
        <v>304</v>
      </c>
      <c r="E12" s="61">
        <f t="shared" si="0"/>
        <v>102.68</v>
      </c>
      <c r="F12" s="61">
        <v>102.68</v>
      </c>
      <c r="G12" s="52">
        <v>0</v>
      </c>
    </row>
    <row r="13" spans="1:7" ht="19.5" customHeight="1">
      <c r="A13" s="41" t="s">
        <v>302</v>
      </c>
      <c r="B13" s="60" t="s">
        <v>86</v>
      </c>
      <c r="C13" s="85" t="s">
        <v>87</v>
      </c>
      <c r="D13" s="41" t="s">
        <v>305</v>
      </c>
      <c r="E13" s="61">
        <f t="shared" si="0"/>
        <v>9</v>
      </c>
      <c r="F13" s="61">
        <v>9</v>
      </c>
      <c r="G13" s="52">
        <v>0</v>
      </c>
    </row>
    <row r="14" spans="1:7" ht="19.5" customHeight="1">
      <c r="A14" s="41" t="s">
        <v>302</v>
      </c>
      <c r="B14" s="60" t="s">
        <v>85</v>
      </c>
      <c r="C14" s="85" t="s">
        <v>87</v>
      </c>
      <c r="D14" s="41" t="s">
        <v>306</v>
      </c>
      <c r="E14" s="61">
        <f t="shared" si="0"/>
        <v>33.39</v>
      </c>
      <c r="F14" s="61">
        <v>33.39</v>
      </c>
      <c r="G14" s="52">
        <v>0</v>
      </c>
    </row>
    <row r="15" spans="1:7" ht="19.5" customHeight="1">
      <c r="A15" s="41" t="s">
        <v>302</v>
      </c>
      <c r="B15" s="60" t="s">
        <v>307</v>
      </c>
      <c r="C15" s="85" t="s">
        <v>87</v>
      </c>
      <c r="D15" s="41" t="s">
        <v>308</v>
      </c>
      <c r="E15" s="61">
        <f t="shared" si="0"/>
        <v>26.85</v>
      </c>
      <c r="F15" s="61">
        <v>26.85</v>
      </c>
      <c r="G15" s="52">
        <v>0</v>
      </c>
    </row>
    <row r="16" spans="1:7" ht="19.5" customHeight="1">
      <c r="A16" s="41" t="s">
        <v>302</v>
      </c>
      <c r="B16" s="60" t="s">
        <v>95</v>
      </c>
      <c r="C16" s="85" t="s">
        <v>87</v>
      </c>
      <c r="D16" s="41" t="s">
        <v>309</v>
      </c>
      <c r="E16" s="61">
        <f t="shared" si="0"/>
        <v>6.44</v>
      </c>
      <c r="F16" s="61">
        <v>6.44</v>
      </c>
      <c r="G16" s="52">
        <v>0</v>
      </c>
    </row>
    <row r="17" spans="1:7" ht="19.5" customHeight="1">
      <c r="A17" s="41" t="s">
        <v>302</v>
      </c>
      <c r="B17" s="60" t="s">
        <v>310</v>
      </c>
      <c r="C17" s="85" t="s">
        <v>87</v>
      </c>
      <c r="D17" s="41" t="s">
        <v>170</v>
      </c>
      <c r="E17" s="61">
        <f t="shared" si="0"/>
        <v>34.27</v>
      </c>
      <c r="F17" s="61">
        <v>34.27</v>
      </c>
      <c r="G17" s="52">
        <v>0</v>
      </c>
    </row>
    <row r="18" spans="1:7" ht="19.5" customHeight="1">
      <c r="A18" s="41" t="s">
        <v>302</v>
      </c>
      <c r="B18" s="60" t="s">
        <v>171</v>
      </c>
      <c r="C18" s="85" t="s">
        <v>87</v>
      </c>
      <c r="D18" s="41" t="s">
        <v>172</v>
      </c>
      <c r="E18" s="61">
        <f t="shared" si="0"/>
        <v>2.94</v>
      </c>
      <c r="F18" s="61">
        <v>2.94</v>
      </c>
      <c r="G18" s="52">
        <v>0</v>
      </c>
    </row>
    <row r="19" spans="1:7" ht="19.5" customHeight="1">
      <c r="A19" s="41" t="s">
        <v>38</v>
      </c>
      <c r="B19" s="60" t="s">
        <v>38</v>
      </c>
      <c r="C19" s="85" t="s">
        <v>38</v>
      </c>
      <c r="D19" s="41" t="s">
        <v>311</v>
      </c>
      <c r="E19" s="61">
        <f t="shared" si="0"/>
        <v>116.67</v>
      </c>
      <c r="F19" s="61">
        <v>0</v>
      </c>
      <c r="G19" s="52">
        <v>116.67</v>
      </c>
    </row>
    <row r="20" spans="1:7" ht="19.5" customHeight="1">
      <c r="A20" s="41" t="s">
        <v>312</v>
      </c>
      <c r="B20" s="60" t="s">
        <v>91</v>
      </c>
      <c r="C20" s="85" t="s">
        <v>87</v>
      </c>
      <c r="D20" s="41" t="s">
        <v>313</v>
      </c>
      <c r="E20" s="61">
        <f t="shared" si="0"/>
        <v>10.12</v>
      </c>
      <c r="F20" s="61">
        <v>0</v>
      </c>
      <c r="G20" s="52">
        <v>10.12</v>
      </c>
    </row>
    <row r="21" spans="1:7" ht="19.5" customHeight="1">
      <c r="A21" s="41" t="s">
        <v>312</v>
      </c>
      <c r="B21" s="60" t="s">
        <v>90</v>
      </c>
      <c r="C21" s="85" t="s">
        <v>87</v>
      </c>
      <c r="D21" s="41" t="s">
        <v>314</v>
      </c>
      <c r="E21" s="61">
        <f t="shared" si="0"/>
        <v>2.2</v>
      </c>
      <c r="F21" s="61">
        <v>0</v>
      </c>
      <c r="G21" s="52">
        <v>2.2</v>
      </c>
    </row>
    <row r="22" spans="1:7" ht="19.5" customHeight="1">
      <c r="A22" s="41" t="s">
        <v>312</v>
      </c>
      <c r="B22" s="60" t="s">
        <v>179</v>
      </c>
      <c r="C22" s="85" t="s">
        <v>87</v>
      </c>
      <c r="D22" s="41" t="s">
        <v>315</v>
      </c>
      <c r="E22" s="61">
        <f t="shared" si="0"/>
        <v>6.7</v>
      </c>
      <c r="F22" s="61">
        <v>0</v>
      </c>
      <c r="G22" s="52">
        <v>6.7</v>
      </c>
    </row>
    <row r="23" spans="1:7" ht="19.5" customHeight="1">
      <c r="A23" s="41" t="s">
        <v>312</v>
      </c>
      <c r="B23" s="60" t="s">
        <v>316</v>
      </c>
      <c r="C23" s="85" t="s">
        <v>87</v>
      </c>
      <c r="D23" s="41" t="s">
        <v>317</v>
      </c>
      <c r="E23" s="61">
        <f t="shared" si="0"/>
        <v>2</v>
      </c>
      <c r="F23" s="61">
        <v>0</v>
      </c>
      <c r="G23" s="52">
        <v>2</v>
      </c>
    </row>
    <row r="24" spans="1:7" ht="19.5" customHeight="1">
      <c r="A24" s="41" t="s">
        <v>312</v>
      </c>
      <c r="B24" s="60" t="s">
        <v>182</v>
      </c>
      <c r="C24" s="85" t="s">
        <v>87</v>
      </c>
      <c r="D24" s="41" t="s">
        <v>318</v>
      </c>
      <c r="E24" s="61">
        <f t="shared" si="0"/>
        <v>1.6</v>
      </c>
      <c r="F24" s="61">
        <v>0</v>
      </c>
      <c r="G24" s="52">
        <v>1.6</v>
      </c>
    </row>
    <row r="25" spans="1:7" ht="19.5" customHeight="1">
      <c r="A25" s="41" t="s">
        <v>312</v>
      </c>
      <c r="B25" s="60" t="s">
        <v>95</v>
      </c>
      <c r="C25" s="85" t="s">
        <v>87</v>
      </c>
      <c r="D25" s="41" t="s">
        <v>319</v>
      </c>
      <c r="E25" s="61">
        <f t="shared" si="0"/>
        <v>36</v>
      </c>
      <c r="F25" s="61">
        <v>0</v>
      </c>
      <c r="G25" s="52">
        <v>36</v>
      </c>
    </row>
    <row r="26" spans="1:7" ht="19.5" customHeight="1">
      <c r="A26" s="41" t="s">
        <v>312</v>
      </c>
      <c r="B26" s="60" t="s">
        <v>310</v>
      </c>
      <c r="C26" s="85" t="s">
        <v>87</v>
      </c>
      <c r="D26" s="41" t="s">
        <v>320</v>
      </c>
      <c r="E26" s="61">
        <f t="shared" si="0"/>
        <v>8</v>
      </c>
      <c r="F26" s="61">
        <v>0</v>
      </c>
      <c r="G26" s="52">
        <v>8</v>
      </c>
    </row>
    <row r="27" spans="1:7" ht="19.5" customHeight="1">
      <c r="A27" s="41" t="s">
        <v>312</v>
      </c>
      <c r="B27" s="60" t="s">
        <v>321</v>
      </c>
      <c r="C27" s="85" t="s">
        <v>87</v>
      </c>
      <c r="D27" s="41" t="s">
        <v>176</v>
      </c>
      <c r="E27" s="61">
        <f t="shared" si="0"/>
        <v>6</v>
      </c>
      <c r="F27" s="61">
        <v>0</v>
      </c>
      <c r="G27" s="52">
        <v>6</v>
      </c>
    </row>
    <row r="28" spans="1:7" ht="19.5" customHeight="1">
      <c r="A28" s="41" t="s">
        <v>312</v>
      </c>
      <c r="B28" s="60" t="s">
        <v>322</v>
      </c>
      <c r="C28" s="85" t="s">
        <v>87</v>
      </c>
      <c r="D28" s="41" t="s">
        <v>177</v>
      </c>
      <c r="E28" s="61">
        <f t="shared" si="0"/>
        <v>6.5</v>
      </c>
      <c r="F28" s="61">
        <v>0</v>
      </c>
      <c r="G28" s="52">
        <v>6.5</v>
      </c>
    </row>
    <row r="29" spans="1:7" ht="19.5" customHeight="1">
      <c r="A29" s="41" t="s">
        <v>312</v>
      </c>
      <c r="B29" s="60" t="s">
        <v>323</v>
      </c>
      <c r="C29" s="85" t="s">
        <v>87</v>
      </c>
      <c r="D29" s="41" t="s">
        <v>180</v>
      </c>
      <c r="E29" s="61">
        <f t="shared" si="0"/>
        <v>0.9</v>
      </c>
      <c r="F29" s="61">
        <v>0</v>
      </c>
      <c r="G29" s="52">
        <v>0.9</v>
      </c>
    </row>
    <row r="30" spans="1:7" ht="19.5" customHeight="1">
      <c r="A30" s="41" t="s">
        <v>312</v>
      </c>
      <c r="B30" s="60" t="s">
        <v>324</v>
      </c>
      <c r="C30" s="85" t="s">
        <v>87</v>
      </c>
      <c r="D30" s="41" t="s">
        <v>325</v>
      </c>
      <c r="E30" s="61">
        <f t="shared" si="0"/>
        <v>0.8</v>
      </c>
      <c r="F30" s="61">
        <v>0</v>
      </c>
      <c r="G30" s="52">
        <v>0.8</v>
      </c>
    </row>
    <row r="31" spans="1:7" ht="19.5" customHeight="1">
      <c r="A31" s="41" t="s">
        <v>312</v>
      </c>
      <c r="B31" s="60" t="s">
        <v>326</v>
      </c>
      <c r="C31" s="85" t="s">
        <v>87</v>
      </c>
      <c r="D31" s="41" t="s">
        <v>327</v>
      </c>
      <c r="E31" s="61">
        <f t="shared" si="0"/>
        <v>5.71</v>
      </c>
      <c r="F31" s="61">
        <v>0</v>
      </c>
      <c r="G31" s="52">
        <v>5.71</v>
      </c>
    </row>
    <row r="32" spans="1:7" ht="19.5" customHeight="1">
      <c r="A32" s="41" t="s">
        <v>312</v>
      </c>
      <c r="B32" s="60" t="s">
        <v>328</v>
      </c>
      <c r="C32" s="85" t="s">
        <v>87</v>
      </c>
      <c r="D32" s="41" t="s">
        <v>329</v>
      </c>
      <c r="E32" s="61">
        <f t="shared" si="0"/>
        <v>3.24</v>
      </c>
      <c r="F32" s="61">
        <v>0</v>
      </c>
      <c r="G32" s="52">
        <v>3.24</v>
      </c>
    </row>
    <row r="33" spans="1:7" ht="19.5" customHeight="1">
      <c r="A33" s="41" t="s">
        <v>312</v>
      </c>
      <c r="B33" s="60" t="s">
        <v>330</v>
      </c>
      <c r="C33" s="85" t="s">
        <v>87</v>
      </c>
      <c r="D33" s="41" t="s">
        <v>181</v>
      </c>
      <c r="E33" s="61">
        <f t="shared" si="0"/>
        <v>4</v>
      </c>
      <c r="F33" s="61">
        <v>0</v>
      </c>
      <c r="G33" s="52">
        <v>4</v>
      </c>
    </row>
    <row r="34" spans="1:7" ht="19.5" customHeight="1">
      <c r="A34" s="41" t="s">
        <v>312</v>
      </c>
      <c r="B34" s="60" t="s">
        <v>331</v>
      </c>
      <c r="C34" s="85" t="s">
        <v>87</v>
      </c>
      <c r="D34" s="41" t="s">
        <v>332</v>
      </c>
      <c r="E34" s="61">
        <f t="shared" si="0"/>
        <v>20.41</v>
      </c>
      <c r="F34" s="61">
        <v>0</v>
      </c>
      <c r="G34" s="52">
        <v>20.41</v>
      </c>
    </row>
    <row r="35" spans="1:7" ht="19.5" customHeight="1">
      <c r="A35" s="41" t="s">
        <v>312</v>
      </c>
      <c r="B35" s="60" t="s">
        <v>171</v>
      </c>
      <c r="C35" s="85" t="s">
        <v>87</v>
      </c>
      <c r="D35" s="41" t="s">
        <v>184</v>
      </c>
      <c r="E35" s="61">
        <f t="shared" si="0"/>
        <v>2.49</v>
      </c>
      <c r="F35" s="61">
        <v>0</v>
      </c>
      <c r="G35" s="52">
        <v>2.49</v>
      </c>
    </row>
    <row r="36" spans="1:7" ht="19.5" customHeight="1">
      <c r="A36" s="41" t="s">
        <v>38</v>
      </c>
      <c r="B36" s="60" t="s">
        <v>38</v>
      </c>
      <c r="C36" s="85" t="s">
        <v>38</v>
      </c>
      <c r="D36" s="41" t="s">
        <v>188</v>
      </c>
      <c r="E36" s="61">
        <f t="shared" si="0"/>
        <v>0.03</v>
      </c>
      <c r="F36" s="61">
        <v>0.03</v>
      </c>
      <c r="G36" s="52">
        <v>0</v>
      </c>
    </row>
    <row r="37" spans="1:7" ht="19.5" customHeight="1">
      <c r="A37" s="41" t="s">
        <v>333</v>
      </c>
      <c r="B37" s="60" t="s">
        <v>182</v>
      </c>
      <c r="C37" s="85" t="s">
        <v>87</v>
      </c>
      <c r="D37" s="41" t="s">
        <v>334</v>
      </c>
      <c r="E37" s="61">
        <f t="shared" si="0"/>
        <v>0.03</v>
      </c>
      <c r="F37" s="61">
        <v>0.03</v>
      </c>
      <c r="G37" s="5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8"/>
      <c r="B1" s="29"/>
      <c r="C1" s="29"/>
      <c r="D1" s="29"/>
      <c r="E1" s="29"/>
      <c r="F1" s="42" t="s">
        <v>335</v>
      </c>
    </row>
    <row r="2" spans="1:6" ht="19.5" customHeight="1">
      <c r="A2" s="30" t="s">
        <v>336</v>
      </c>
      <c r="B2" s="30"/>
      <c r="C2" s="30"/>
      <c r="D2" s="30"/>
      <c r="E2" s="30"/>
      <c r="F2" s="30"/>
    </row>
    <row r="3" spans="1:6" ht="19.5" customHeight="1">
      <c r="A3" s="31" t="s">
        <v>0</v>
      </c>
      <c r="B3" s="32"/>
      <c r="C3" s="32"/>
      <c r="D3" s="76"/>
      <c r="E3" s="76"/>
      <c r="F3" s="44" t="s">
        <v>5</v>
      </c>
    </row>
    <row r="4" spans="1:6" ht="19.5" customHeight="1">
      <c r="A4" s="33" t="s">
        <v>69</v>
      </c>
      <c r="B4" s="34"/>
      <c r="C4" s="35"/>
      <c r="D4" s="77" t="s">
        <v>70</v>
      </c>
      <c r="E4" s="57" t="s">
        <v>337</v>
      </c>
      <c r="F4" s="46" t="s">
        <v>72</v>
      </c>
    </row>
    <row r="5" spans="1:6" ht="19.5" customHeight="1">
      <c r="A5" s="37" t="s">
        <v>79</v>
      </c>
      <c r="B5" s="38" t="s">
        <v>80</v>
      </c>
      <c r="C5" s="39" t="s">
        <v>81</v>
      </c>
      <c r="D5" s="78"/>
      <c r="E5" s="57"/>
      <c r="F5" s="46"/>
    </row>
    <row r="6" spans="1:6" ht="19.5" customHeight="1">
      <c r="A6" s="60" t="s">
        <v>38</v>
      </c>
      <c r="B6" s="60" t="s">
        <v>38</v>
      </c>
      <c r="C6" s="60" t="s">
        <v>38</v>
      </c>
      <c r="D6" s="79" t="s">
        <v>38</v>
      </c>
      <c r="E6" s="79" t="s">
        <v>59</v>
      </c>
      <c r="F6" s="80">
        <v>48.82</v>
      </c>
    </row>
    <row r="7" spans="1:6" ht="19.5" customHeight="1">
      <c r="A7" s="60" t="s">
        <v>38</v>
      </c>
      <c r="B7" s="60" t="s">
        <v>38</v>
      </c>
      <c r="C7" s="60" t="s">
        <v>38</v>
      </c>
      <c r="D7" s="79" t="s">
        <v>38</v>
      </c>
      <c r="E7" s="79" t="s">
        <v>82</v>
      </c>
      <c r="F7" s="80">
        <v>48.82</v>
      </c>
    </row>
    <row r="8" spans="1:6" ht="19.5" customHeight="1">
      <c r="A8" s="60" t="s">
        <v>38</v>
      </c>
      <c r="B8" s="60" t="s">
        <v>38</v>
      </c>
      <c r="C8" s="60" t="s">
        <v>38</v>
      </c>
      <c r="D8" s="79" t="s">
        <v>38</v>
      </c>
      <c r="E8" s="79" t="s">
        <v>83</v>
      </c>
      <c r="F8" s="80">
        <v>48.82</v>
      </c>
    </row>
    <row r="9" spans="1:6" ht="19.5" customHeight="1">
      <c r="A9" s="60" t="s">
        <v>38</v>
      </c>
      <c r="B9" s="60" t="s">
        <v>38</v>
      </c>
      <c r="C9" s="60" t="s">
        <v>38</v>
      </c>
      <c r="D9" s="79" t="s">
        <v>38</v>
      </c>
      <c r="E9" s="79" t="s">
        <v>101</v>
      </c>
      <c r="F9" s="80">
        <v>48.82</v>
      </c>
    </row>
    <row r="10" spans="1:6" ht="19.5" customHeight="1">
      <c r="A10" s="60" t="s">
        <v>98</v>
      </c>
      <c r="B10" s="60" t="s">
        <v>91</v>
      </c>
      <c r="C10" s="60" t="s">
        <v>100</v>
      </c>
      <c r="D10" s="79" t="s">
        <v>87</v>
      </c>
      <c r="E10" s="79" t="s">
        <v>338</v>
      </c>
      <c r="F10" s="80">
        <v>48.82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2021-03-23T23:43:40Z</dcterms:created>
  <dcterms:modified xsi:type="dcterms:W3CDTF">2022-07-26T15:11:22Z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95A4C8FD759B43A3BF983783AB37C4EC</vt:lpwstr>
  </property>
  <property fmtid="{D5CDD505-2E9C-101B-9397-08002B2CF9AE}" pid="3" name="KSOProductBuildV">
    <vt:lpwstr>2052-11.8.2.9793</vt:lpwstr>
  </property>
  <property fmtid="{D5CDD505-2E9C-101B-9397-08002B2CF9AE}" pid="4" name="퀀_generated_2.-2147483648">
    <vt:i4>2052</vt:i4>
  </property>
</Properties>
</file>